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985" windowWidth="14805" windowHeight="5130" firstSheet="1" activeTab="1"/>
  </bookViews>
  <sheets>
    <sheet name="3.ВС" sheetId="47" state="hidden" r:id="rId1"/>
    <sheet name="3.ФС" sheetId="50" r:id="rId2"/>
    <sheet name="5.ПС" sheetId="2" state="hidden" r:id="rId3"/>
  </sheets>
  <definedNames>
    <definedName name="_xlnm.Print_Titles" localSheetId="0">'3.ВС'!$A:$H,'3.ВС'!$7:$7</definedName>
    <definedName name="_xlnm.Print_Titles" localSheetId="1">'3.ФС'!$7:$7</definedName>
    <definedName name="_xlnm.Print_Titles" localSheetId="2">'5.ПС'!$7:$7</definedName>
  </definedNames>
  <calcPr calcId="145621" iterate="1"/>
</workbook>
</file>

<file path=xl/calcChain.xml><?xml version="1.0" encoding="utf-8"?>
<calcChain xmlns="http://schemas.openxmlformats.org/spreadsheetml/2006/main">
  <c r="K349" i="2" l="1"/>
  <c r="L349" i="2"/>
  <c r="G394" i="47"/>
  <c r="J349" i="2" s="1"/>
  <c r="J354" i="2" l="1"/>
  <c r="K354" i="2"/>
  <c r="L354" i="2"/>
  <c r="L353" i="2" s="1"/>
  <c r="J334" i="2"/>
  <c r="K334" i="2"/>
  <c r="K333" i="2" s="1"/>
  <c r="K332" i="2" s="1"/>
  <c r="L334" i="2"/>
  <c r="L333" i="2" s="1"/>
  <c r="L332" i="2" s="1"/>
  <c r="J331" i="2"/>
  <c r="K331" i="2"/>
  <c r="L331" i="2"/>
  <c r="L442" i="2"/>
  <c r="L441" i="2" s="1"/>
  <c r="L440" i="2" s="1"/>
  <c r="L439" i="2"/>
  <c r="L438" i="2" s="1"/>
  <c r="L437" i="2" s="1"/>
  <c r="L436" i="2"/>
  <c r="L435" i="2" s="1"/>
  <c r="L434" i="2" s="1"/>
  <c r="L432" i="2"/>
  <c r="L431" i="2" s="1"/>
  <c r="L430" i="2"/>
  <c r="L429" i="2" s="1"/>
  <c r="L428" i="2" s="1"/>
  <c r="L427" i="2" s="1"/>
  <c r="L426" i="2"/>
  <c r="L425" i="2" s="1"/>
  <c r="L424" i="2" s="1"/>
  <c r="L423" i="2"/>
  <c r="L422" i="2" s="1"/>
  <c r="L421" i="2"/>
  <c r="L420" i="2"/>
  <c r="L419" i="2" s="1"/>
  <c r="L417" i="2"/>
  <c r="L416" i="2" s="1"/>
  <c r="L415" i="2" s="1"/>
  <c r="L414" i="2" s="1"/>
  <c r="L413" i="2"/>
  <c r="L412" i="2" s="1"/>
  <c r="L411" i="2" s="1"/>
  <c r="L410" i="2"/>
  <c r="L409" i="2" s="1"/>
  <c r="L408" i="2" s="1"/>
  <c r="L405" i="2"/>
  <c r="L404" i="2" s="1"/>
  <c r="L403" i="2" s="1"/>
  <c r="L402" i="2"/>
  <c r="L401" i="2" s="1"/>
  <c r="L400" i="2" s="1"/>
  <c r="L397" i="2"/>
  <c r="L396" i="2" s="1"/>
  <c r="L395" i="2" s="1"/>
  <c r="L394" i="2"/>
  <c r="L393" i="2" s="1"/>
  <c r="L392" i="2"/>
  <c r="L391" i="2" s="1"/>
  <c r="L386" i="2"/>
  <c r="L385" i="2"/>
  <c r="L382" i="2"/>
  <c r="L381" i="2" s="1"/>
  <c r="L380" i="2" s="1"/>
  <c r="L379" i="2"/>
  <c r="L378" i="2" s="1"/>
  <c r="L377" i="2" s="1"/>
  <c r="L374" i="2"/>
  <c r="L373" i="2" s="1"/>
  <c r="L372" i="2"/>
  <c r="L371" i="2" s="1"/>
  <c r="L367" i="2"/>
  <c r="L366" i="2" s="1"/>
  <c r="L365" i="2" s="1"/>
  <c r="L364" i="2" s="1"/>
  <c r="L363" i="2" s="1"/>
  <c r="L361" i="2"/>
  <c r="L360" i="2" s="1"/>
  <c r="L359" i="2" s="1"/>
  <c r="L358" i="2" s="1"/>
  <c r="L357" i="2" s="1"/>
  <c r="L356" i="2"/>
  <c r="L355" i="2" s="1"/>
  <c r="L348" i="2"/>
  <c r="L347" i="2" s="1"/>
  <c r="L346" i="2"/>
  <c r="L345" i="2" s="1"/>
  <c r="L344" i="2" s="1"/>
  <c r="L343" i="2"/>
  <c r="L342" i="2" s="1"/>
  <c r="L341" i="2" s="1"/>
  <c r="L340" i="2"/>
  <c r="L339" i="2" s="1"/>
  <c r="L338" i="2" s="1"/>
  <c r="L337" i="2"/>
  <c r="L336" i="2" s="1"/>
  <c r="L335" i="2" s="1"/>
  <c r="L330" i="2"/>
  <c r="L329" i="2" s="1"/>
  <c r="L328" i="2"/>
  <c r="L327" i="2" s="1"/>
  <c r="L326" i="2" s="1"/>
  <c r="L325" i="2"/>
  <c r="L324" i="2" s="1"/>
  <c r="L323" i="2" s="1"/>
  <c r="L322" i="2"/>
  <c r="L321" i="2" s="1"/>
  <c r="L320" i="2" s="1"/>
  <c r="L319" i="2"/>
  <c r="L318" i="2" s="1"/>
  <c r="L317" i="2" s="1"/>
  <c r="L316" i="2"/>
  <c r="L315" i="2" s="1"/>
  <c r="L314" i="2" s="1"/>
  <c r="L311" i="2"/>
  <c r="L310" i="2" s="1"/>
  <c r="L309" i="2"/>
  <c r="L308" i="2" s="1"/>
  <c r="L307" i="2"/>
  <c r="L306" i="2" s="1"/>
  <c r="L304" i="2"/>
  <c r="L303" i="2" s="1"/>
  <c r="L302" i="2" s="1"/>
  <c r="L301" i="2"/>
  <c r="L300" i="2" s="1"/>
  <c r="L299" i="2"/>
  <c r="L298" i="2" s="1"/>
  <c r="L294" i="2"/>
  <c r="L293" i="2" s="1"/>
  <c r="L292" i="2" s="1"/>
  <c r="L291" i="2" s="1"/>
  <c r="L290" i="2" s="1"/>
  <c r="L288" i="2"/>
  <c r="L287" i="2" s="1"/>
  <c r="L286" i="2" s="1"/>
  <c r="L285" i="2" s="1"/>
  <c r="L284" i="2" s="1"/>
  <c r="L283" i="2" s="1"/>
  <c r="L282" i="2"/>
  <c r="L281" i="2" s="1"/>
  <c r="L280" i="2" s="1"/>
  <c r="L279" i="2" s="1"/>
  <c r="L276" i="2"/>
  <c r="L275" i="2" s="1"/>
  <c r="L274" i="2" s="1"/>
  <c r="L272" i="2"/>
  <c r="L271" i="2" s="1"/>
  <c r="L268" i="2"/>
  <c r="L267" i="2" s="1"/>
  <c r="L266" i="2" s="1"/>
  <c r="L265" i="2" s="1"/>
  <c r="L264" i="2" s="1"/>
  <c r="L262" i="2"/>
  <c r="L261" i="2" s="1"/>
  <c r="L260" i="2"/>
  <c r="L259" i="2" s="1"/>
  <c r="L257" i="2"/>
  <c r="L256" i="2" s="1"/>
  <c r="L255" i="2" s="1"/>
  <c r="L254" i="2"/>
  <c r="L253" i="2" s="1"/>
  <c r="L252" i="2"/>
  <c r="L251" i="2" s="1"/>
  <c r="L249" i="2"/>
  <c r="L248" i="2" s="1"/>
  <c r="L247" i="2"/>
  <c r="L246" i="2" s="1"/>
  <c r="L241" i="2"/>
  <c r="L240" i="2" s="1"/>
  <c r="L239" i="2" s="1"/>
  <c r="L238" i="2" s="1"/>
  <c r="L235" i="2"/>
  <c r="L234" i="2" s="1"/>
  <c r="L233" i="2" s="1"/>
  <c r="L232" i="2" s="1"/>
  <c r="L231" i="2" s="1"/>
  <c r="L230" i="2"/>
  <c r="L229" i="2" s="1"/>
  <c r="L228" i="2" s="1"/>
  <c r="L227" i="2"/>
  <c r="L226" i="2" s="1"/>
  <c r="L225" i="2" s="1"/>
  <c r="L224" i="2"/>
  <c r="L223" i="2" s="1"/>
  <c r="L222" i="2"/>
  <c r="L221" i="2" s="1"/>
  <c r="L219" i="2"/>
  <c r="L218" i="2" s="1"/>
  <c r="L217" i="2" s="1"/>
  <c r="L216" i="2"/>
  <c r="L215" i="2" s="1"/>
  <c r="L214" i="2"/>
  <c r="L213" i="2" s="1"/>
  <c r="L212" i="2" s="1"/>
  <c r="L211" i="2"/>
  <c r="L210" i="2" s="1"/>
  <c r="L209" i="2" s="1"/>
  <c r="L208" i="2"/>
  <c r="L207" i="2" s="1"/>
  <c r="L206" i="2" s="1"/>
  <c r="L203" i="2"/>
  <c r="L202" i="2" s="1"/>
  <c r="L201" i="2" s="1"/>
  <c r="L200" i="2" s="1"/>
  <c r="L199" i="2" s="1"/>
  <c r="L193" i="2"/>
  <c r="L192" i="2" s="1"/>
  <c r="L191" i="2" s="1"/>
  <c r="L190" i="2" s="1"/>
  <c r="L189" i="2" s="1"/>
  <c r="L187" i="2"/>
  <c r="L186" i="2" s="1"/>
  <c r="L185" i="2" s="1"/>
  <c r="L184" i="2" s="1"/>
  <c r="L183" i="2" s="1"/>
  <c r="L182" i="2"/>
  <c r="L181" i="2" s="1"/>
  <c r="L180" i="2" s="1"/>
  <c r="L179" i="2" s="1"/>
  <c r="L178" i="2" s="1"/>
  <c r="L177" i="2"/>
  <c r="L176" i="2" s="1"/>
  <c r="L175" i="2" s="1"/>
  <c r="L174" i="2"/>
  <c r="L173" i="2" s="1"/>
  <c r="L172" i="2" s="1"/>
  <c r="L171" i="2"/>
  <c r="L170" i="2" s="1"/>
  <c r="L169" i="2" s="1"/>
  <c r="L161" i="2"/>
  <c r="L158" i="2"/>
  <c r="L157" i="2" s="1"/>
  <c r="L156" i="2" s="1"/>
  <c r="L152" i="2"/>
  <c r="L151" i="2" s="1"/>
  <c r="L150" i="2" s="1"/>
  <c r="L149" i="2"/>
  <c r="L148" i="2" s="1"/>
  <c r="L147" i="2" s="1"/>
  <c r="L144" i="2"/>
  <c r="L143" i="2" s="1"/>
  <c r="L142" i="2" s="1"/>
  <c r="L141" i="2" s="1"/>
  <c r="L140" i="2" s="1"/>
  <c r="L139" i="2"/>
  <c r="L138" i="2" s="1"/>
  <c r="L137" i="2" s="1"/>
  <c r="L136" i="2"/>
  <c r="L135" i="2" s="1"/>
  <c r="L134" i="2" s="1"/>
  <c r="L128" i="2"/>
  <c r="L127" i="2" s="1"/>
  <c r="L126" i="2" s="1"/>
  <c r="L125" i="2" s="1"/>
  <c r="L124" i="2" s="1"/>
  <c r="L123" i="2"/>
  <c r="L122" i="2" s="1"/>
  <c r="L121" i="2" s="1"/>
  <c r="L120" i="2"/>
  <c r="L119" i="2" s="1"/>
  <c r="L118" i="2"/>
  <c r="L117" i="2" s="1"/>
  <c r="L116" i="2"/>
  <c r="L115" i="2" s="1"/>
  <c r="L111" i="2"/>
  <c r="L110" i="2" s="1"/>
  <c r="L109" i="2" s="1"/>
  <c r="L108" i="2"/>
  <c r="L107" i="2" s="1"/>
  <c r="L106" i="2"/>
  <c r="L105" i="2" s="1"/>
  <c r="L104" i="2"/>
  <c r="L103" i="2" s="1"/>
  <c r="L99" i="2"/>
  <c r="L98" i="2" s="1"/>
  <c r="L97" i="2" s="1"/>
  <c r="L96" i="2" s="1"/>
  <c r="L95" i="2" s="1"/>
  <c r="L94" i="2"/>
  <c r="L93" i="2" s="1"/>
  <c r="L92" i="2" s="1"/>
  <c r="L91" i="2"/>
  <c r="L90" i="2" s="1"/>
  <c r="L89" i="2" s="1"/>
  <c r="L85" i="2"/>
  <c r="L84" i="2" s="1"/>
  <c r="L83" i="2" s="1"/>
  <c r="L68" i="2"/>
  <c r="L67" i="2" s="1"/>
  <c r="L66" i="2" s="1"/>
  <c r="L65" i="2"/>
  <c r="L64" i="2" s="1"/>
  <c r="L63" i="2" s="1"/>
  <c r="L62" i="2"/>
  <c r="L61" i="2" s="1"/>
  <c r="L60" i="2" s="1"/>
  <c r="L59" i="2"/>
  <c r="L58" i="2" s="1"/>
  <c r="L57" i="2" s="1"/>
  <c r="L56" i="2"/>
  <c r="L55" i="2" s="1"/>
  <c r="L54" i="2" s="1"/>
  <c r="L53" i="2"/>
  <c r="L52" i="2" s="1"/>
  <c r="L51" i="2"/>
  <c r="L50" i="2" s="1"/>
  <c r="L49" i="2"/>
  <c r="L48" i="2" s="1"/>
  <c r="L46" i="2"/>
  <c r="L45" i="2" s="1"/>
  <c r="L44" i="2" s="1"/>
  <c r="L43" i="2"/>
  <c r="L42" i="2" s="1"/>
  <c r="L41" i="2"/>
  <c r="L40" i="2" s="1"/>
  <c r="L38" i="2"/>
  <c r="L37" i="2" s="1"/>
  <c r="L36" i="2"/>
  <c r="L35" i="2" s="1"/>
  <c r="L33" i="2"/>
  <c r="L32" i="2" s="1"/>
  <c r="L31" i="2"/>
  <c r="L30" i="2" s="1"/>
  <c r="L28" i="2"/>
  <c r="L27" i="2" s="1"/>
  <c r="L26" i="2"/>
  <c r="L25" i="2" s="1"/>
  <c r="L23" i="2"/>
  <c r="L22" i="2" s="1"/>
  <c r="L21" i="2"/>
  <c r="L20" i="2" s="1"/>
  <c r="L16" i="2"/>
  <c r="L15" i="2" s="1"/>
  <c r="L14" i="2" s="1"/>
  <c r="L13" i="2"/>
  <c r="L12" i="2" s="1"/>
  <c r="L11" i="2" s="1"/>
  <c r="K442" i="2"/>
  <c r="K441" i="2" s="1"/>
  <c r="K440" i="2" s="1"/>
  <c r="K439" i="2"/>
  <c r="K438" i="2" s="1"/>
  <c r="K437" i="2" s="1"/>
  <c r="K436" i="2"/>
  <c r="K435" i="2" s="1"/>
  <c r="K434" i="2" s="1"/>
  <c r="K432" i="2"/>
  <c r="K431" i="2" s="1"/>
  <c r="K430" i="2"/>
  <c r="K429" i="2" s="1"/>
  <c r="K426" i="2"/>
  <c r="K425" i="2" s="1"/>
  <c r="K424" i="2" s="1"/>
  <c r="K423" i="2"/>
  <c r="K422" i="2" s="1"/>
  <c r="K421" i="2"/>
  <c r="K420" i="2" s="1"/>
  <c r="K419" i="2" s="1"/>
  <c r="K417" i="2"/>
  <c r="K416" i="2" s="1"/>
  <c r="K415" i="2" s="1"/>
  <c r="K414" i="2" s="1"/>
  <c r="K413" i="2"/>
  <c r="K412" i="2" s="1"/>
  <c r="K411" i="2" s="1"/>
  <c r="K410" i="2"/>
  <c r="K409" i="2" s="1"/>
  <c r="K408" i="2" s="1"/>
  <c r="K405" i="2"/>
  <c r="K404" i="2" s="1"/>
  <c r="K403" i="2" s="1"/>
  <c r="K402" i="2"/>
  <c r="K401" i="2" s="1"/>
  <c r="K400" i="2" s="1"/>
  <c r="K397" i="2"/>
  <c r="K396" i="2" s="1"/>
  <c r="K395" i="2" s="1"/>
  <c r="K394" i="2"/>
  <c r="K393" i="2" s="1"/>
  <c r="K392" i="2"/>
  <c r="K391" i="2" s="1"/>
  <c r="K386" i="2"/>
  <c r="K385" i="2"/>
  <c r="K382" i="2"/>
  <c r="K381" i="2" s="1"/>
  <c r="K380" i="2" s="1"/>
  <c r="K379" i="2"/>
  <c r="K378" i="2" s="1"/>
  <c r="K377" i="2" s="1"/>
  <c r="K374" i="2"/>
  <c r="K373" i="2" s="1"/>
  <c r="K372" i="2"/>
  <c r="K371" i="2" s="1"/>
  <c r="K367" i="2"/>
  <c r="K366" i="2" s="1"/>
  <c r="K365" i="2" s="1"/>
  <c r="K364" i="2" s="1"/>
  <c r="K363" i="2" s="1"/>
  <c r="K361" i="2"/>
  <c r="K360" i="2" s="1"/>
  <c r="K359" i="2" s="1"/>
  <c r="K358" i="2" s="1"/>
  <c r="K357" i="2" s="1"/>
  <c r="K356" i="2"/>
  <c r="K355" i="2" s="1"/>
  <c r="K353" i="2"/>
  <c r="K348" i="2"/>
  <c r="K347" i="2" s="1"/>
  <c r="K346" i="2"/>
  <c r="K345" i="2" s="1"/>
  <c r="K344" i="2" s="1"/>
  <c r="K343" i="2"/>
  <c r="K342" i="2" s="1"/>
  <c r="K341" i="2" s="1"/>
  <c r="K340" i="2"/>
  <c r="K339" i="2"/>
  <c r="K338" i="2" s="1"/>
  <c r="K337" i="2"/>
  <c r="K336" i="2" s="1"/>
  <c r="K335" i="2" s="1"/>
  <c r="K330" i="2"/>
  <c r="K329" i="2" s="1"/>
  <c r="K328" i="2"/>
  <c r="K327" i="2" s="1"/>
  <c r="K326" i="2" s="1"/>
  <c r="K325" i="2"/>
  <c r="K324" i="2" s="1"/>
  <c r="K323" i="2" s="1"/>
  <c r="K322" i="2"/>
  <c r="K321" i="2" s="1"/>
  <c r="K320" i="2" s="1"/>
  <c r="K319" i="2"/>
  <c r="K318" i="2" s="1"/>
  <c r="K317" i="2" s="1"/>
  <c r="K316" i="2"/>
  <c r="K315" i="2" s="1"/>
  <c r="K314" i="2" s="1"/>
  <c r="K311" i="2"/>
  <c r="K310" i="2"/>
  <c r="K309" i="2"/>
  <c r="K308" i="2" s="1"/>
  <c r="K307" i="2"/>
  <c r="K306" i="2" s="1"/>
  <c r="K304" i="2"/>
  <c r="K303" i="2"/>
  <c r="K302" i="2" s="1"/>
  <c r="K301" i="2"/>
  <c r="K300" i="2" s="1"/>
  <c r="K299" i="2"/>
  <c r="K298" i="2" s="1"/>
  <c r="K294" i="2"/>
  <c r="K293" i="2" s="1"/>
  <c r="K292" i="2" s="1"/>
  <c r="K291" i="2" s="1"/>
  <c r="K290" i="2" s="1"/>
  <c r="K288" i="2"/>
  <c r="K287" i="2" s="1"/>
  <c r="K286" i="2" s="1"/>
  <c r="K285" i="2" s="1"/>
  <c r="K284" i="2" s="1"/>
  <c r="K283" i="2" s="1"/>
  <c r="K282" i="2"/>
  <c r="K281" i="2" s="1"/>
  <c r="K280" i="2" s="1"/>
  <c r="K279" i="2" s="1"/>
  <c r="K276" i="2"/>
  <c r="K275" i="2"/>
  <c r="K274" i="2" s="1"/>
  <c r="K272" i="2"/>
  <c r="K271" i="2" s="1"/>
  <c r="K268" i="2"/>
  <c r="K267" i="2" s="1"/>
  <c r="K266" i="2" s="1"/>
  <c r="K265" i="2" s="1"/>
  <c r="K264" i="2" s="1"/>
  <c r="K262" i="2"/>
  <c r="K261" i="2" s="1"/>
  <c r="K260" i="2"/>
  <c r="K259" i="2" s="1"/>
  <c r="K257" i="2"/>
  <c r="K256" i="2" s="1"/>
  <c r="K255" i="2" s="1"/>
  <c r="K254" i="2"/>
  <c r="K253" i="2" s="1"/>
  <c r="K252" i="2"/>
  <c r="K251" i="2" s="1"/>
  <c r="K249" i="2"/>
  <c r="K248" i="2" s="1"/>
  <c r="K247" i="2"/>
  <c r="K246" i="2" s="1"/>
  <c r="K241" i="2"/>
  <c r="K240" i="2" s="1"/>
  <c r="K239" i="2" s="1"/>
  <c r="K238" i="2" s="1"/>
  <c r="K235" i="2"/>
  <c r="K234" i="2" s="1"/>
  <c r="K233" i="2" s="1"/>
  <c r="K232" i="2" s="1"/>
  <c r="K231" i="2" s="1"/>
  <c r="K230" i="2"/>
  <c r="K229" i="2" s="1"/>
  <c r="K228" i="2" s="1"/>
  <c r="K227" i="2"/>
  <c r="K226" i="2" s="1"/>
  <c r="K225" i="2" s="1"/>
  <c r="K224" i="2"/>
  <c r="K223" i="2" s="1"/>
  <c r="K222" i="2"/>
  <c r="K221" i="2" s="1"/>
  <c r="K219" i="2"/>
  <c r="K218" i="2" s="1"/>
  <c r="K217" i="2" s="1"/>
  <c r="K216" i="2"/>
  <c r="K215" i="2" s="1"/>
  <c r="K214" i="2"/>
  <c r="K213" i="2" s="1"/>
  <c r="K211" i="2"/>
  <c r="K210" i="2" s="1"/>
  <c r="K209" i="2" s="1"/>
  <c r="K208" i="2"/>
  <c r="K207" i="2" s="1"/>
  <c r="K206" i="2" s="1"/>
  <c r="K203" i="2"/>
  <c r="K202" i="2" s="1"/>
  <c r="K201" i="2" s="1"/>
  <c r="K200" i="2" s="1"/>
  <c r="K199" i="2" s="1"/>
  <c r="K193" i="2"/>
  <c r="K192" i="2" s="1"/>
  <c r="K191" i="2" s="1"/>
  <c r="K190" i="2" s="1"/>
  <c r="K189" i="2" s="1"/>
  <c r="K187" i="2"/>
  <c r="K186" i="2" s="1"/>
  <c r="K185" i="2" s="1"/>
  <c r="K184" i="2" s="1"/>
  <c r="K183" i="2" s="1"/>
  <c r="K182" i="2"/>
  <c r="K181" i="2" s="1"/>
  <c r="K180" i="2" s="1"/>
  <c r="K179" i="2" s="1"/>
  <c r="K178" i="2" s="1"/>
  <c r="K177" i="2"/>
  <c r="K176" i="2" s="1"/>
  <c r="K175" i="2" s="1"/>
  <c r="K174" i="2"/>
  <c r="K173" i="2" s="1"/>
  <c r="K172" i="2" s="1"/>
  <c r="K171" i="2"/>
  <c r="K170" i="2" s="1"/>
  <c r="K169" i="2" s="1"/>
  <c r="K161" i="2"/>
  <c r="K158" i="2"/>
  <c r="K157" i="2" s="1"/>
  <c r="K156" i="2" s="1"/>
  <c r="K152" i="2"/>
  <c r="K151" i="2" s="1"/>
  <c r="K150" i="2" s="1"/>
  <c r="K149" i="2"/>
  <c r="K148" i="2" s="1"/>
  <c r="K147" i="2" s="1"/>
  <c r="K144" i="2"/>
  <c r="K143" i="2" s="1"/>
  <c r="K142" i="2" s="1"/>
  <c r="K141" i="2" s="1"/>
  <c r="K140" i="2" s="1"/>
  <c r="K139" i="2"/>
  <c r="K138" i="2" s="1"/>
  <c r="K137" i="2" s="1"/>
  <c r="K136" i="2"/>
  <c r="K135" i="2" s="1"/>
  <c r="K134" i="2" s="1"/>
  <c r="K128" i="2"/>
  <c r="K127" i="2" s="1"/>
  <c r="K126" i="2" s="1"/>
  <c r="K125" i="2" s="1"/>
  <c r="K124" i="2" s="1"/>
  <c r="K123" i="2"/>
  <c r="K122" i="2" s="1"/>
  <c r="K121" i="2" s="1"/>
  <c r="K120" i="2"/>
  <c r="K119" i="2" s="1"/>
  <c r="K118" i="2"/>
  <c r="K117" i="2" s="1"/>
  <c r="K116" i="2"/>
  <c r="K115" i="2" s="1"/>
  <c r="K111" i="2"/>
  <c r="K110" i="2" s="1"/>
  <c r="K109" i="2" s="1"/>
  <c r="K108" i="2"/>
  <c r="K107" i="2" s="1"/>
  <c r="K106" i="2"/>
  <c r="K105" i="2" s="1"/>
  <c r="K104" i="2"/>
  <c r="K103" i="2" s="1"/>
  <c r="K99" i="2"/>
  <c r="K98" i="2" s="1"/>
  <c r="K97" i="2" s="1"/>
  <c r="K96" i="2" s="1"/>
  <c r="K95" i="2" s="1"/>
  <c r="K91" i="2"/>
  <c r="K90" i="2" s="1"/>
  <c r="K89" i="2" s="1"/>
  <c r="K85" i="2"/>
  <c r="K84" i="2"/>
  <c r="K83" i="2" s="1"/>
  <c r="K68" i="2"/>
  <c r="K67" i="2" s="1"/>
  <c r="K66" i="2" s="1"/>
  <c r="K65" i="2"/>
  <c r="K64" i="2" s="1"/>
  <c r="K63" i="2" s="1"/>
  <c r="K62" i="2"/>
  <c r="K61" i="2"/>
  <c r="K60" i="2" s="1"/>
  <c r="K59" i="2"/>
  <c r="K58" i="2" s="1"/>
  <c r="K57" i="2" s="1"/>
  <c r="K56" i="2"/>
  <c r="K55" i="2" s="1"/>
  <c r="K54" i="2" s="1"/>
  <c r="K53" i="2"/>
  <c r="K52" i="2" s="1"/>
  <c r="K51" i="2"/>
  <c r="K50" i="2" s="1"/>
  <c r="K49" i="2"/>
  <c r="K48" i="2" s="1"/>
  <c r="K46" i="2"/>
  <c r="K45" i="2" s="1"/>
  <c r="K44" i="2" s="1"/>
  <c r="K43" i="2"/>
  <c r="K42" i="2" s="1"/>
  <c r="K41" i="2"/>
  <c r="K40" i="2" s="1"/>
  <c r="K38" i="2"/>
  <c r="K37" i="2" s="1"/>
  <c r="K36" i="2"/>
  <c r="K35" i="2" s="1"/>
  <c r="K33" i="2"/>
  <c r="K32" i="2" s="1"/>
  <c r="K31" i="2"/>
  <c r="K30" i="2" s="1"/>
  <c r="K28" i="2"/>
  <c r="K27" i="2" s="1"/>
  <c r="K26" i="2"/>
  <c r="K25" i="2" s="1"/>
  <c r="K23" i="2"/>
  <c r="K22" i="2" s="1"/>
  <c r="K21" i="2"/>
  <c r="K20" i="2" s="1"/>
  <c r="K16" i="2"/>
  <c r="K15" i="2" s="1"/>
  <c r="K14" i="2" s="1"/>
  <c r="K13" i="2"/>
  <c r="K12" i="2" s="1"/>
  <c r="K11" i="2" s="1"/>
  <c r="J410" i="50"/>
  <c r="J409" i="50" s="1"/>
  <c r="J408" i="50" s="1"/>
  <c r="K410" i="50"/>
  <c r="K409" i="50" s="1"/>
  <c r="K408" i="50" s="1"/>
  <c r="L410" i="50"/>
  <c r="L409" i="50" s="1"/>
  <c r="L408" i="50" s="1"/>
  <c r="J413" i="50"/>
  <c r="J412" i="50" s="1"/>
  <c r="J411" i="50" s="1"/>
  <c r="K413" i="50"/>
  <c r="K412" i="50" s="1"/>
  <c r="K411" i="50" s="1"/>
  <c r="L413" i="50"/>
  <c r="L412" i="50" s="1"/>
  <c r="L411" i="50" s="1"/>
  <c r="J416" i="50"/>
  <c r="J415" i="50" s="1"/>
  <c r="J414" i="50" s="1"/>
  <c r="K416" i="50"/>
  <c r="K415" i="50" s="1"/>
  <c r="K414" i="50" s="1"/>
  <c r="L416" i="50"/>
  <c r="L415" i="50" s="1"/>
  <c r="L414" i="50" s="1"/>
  <c r="J419" i="50"/>
  <c r="J418" i="50" s="1"/>
  <c r="J417" i="50" s="1"/>
  <c r="K419" i="50"/>
  <c r="K418" i="50" s="1"/>
  <c r="K417" i="50" s="1"/>
  <c r="L419" i="50"/>
  <c r="L418" i="50" s="1"/>
  <c r="L417" i="50" s="1"/>
  <c r="J422" i="50"/>
  <c r="J421" i="50" s="1"/>
  <c r="J420" i="50" s="1"/>
  <c r="K422" i="50"/>
  <c r="K421" i="50" s="1"/>
  <c r="K420" i="50" s="1"/>
  <c r="L422" i="50"/>
  <c r="L421" i="50" s="1"/>
  <c r="L420" i="50" s="1"/>
  <c r="L431" i="50"/>
  <c r="L430" i="50" s="1"/>
  <c r="L429" i="50" s="1"/>
  <c r="L428" i="50" s="1"/>
  <c r="L427" i="50"/>
  <c r="L426" i="50" s="1"/>
  <c r="L425" i="50" s="1"/>
  <c r="L424" i="50" s="1"/>
  <c r="L406" i="50"/>
  <c r="L405" i="50" s="1"/>
  <c r="L404" i="50"/>
  <c r="L403" i="50" s="1"/>
  <c r="L401" i="50"/>
  <c r="L400" i="50" s="1"/>
  <c r="L399" i="50" s="1"/>
  <c r="L398" i="50"/>
  <c r="L397" i="50" s="1"/>
  <c r="L396" i="50"/>
  <c r="L395" i="50" s="1"/>
  <c r="L393" i="50"/>
  <c r="L392" i="50" s="1"/>
  <c r="L391" i="50"/>
  <c r="L390" i="50" s="1"/>
  <c r="L387" i="50"/>
  <c r="L386" i="50"/>
  <c r="L385" i="50" s="1"/>
  <c r="L384" i="50" s="1"/>
  <c r="L382" i="50"/>
  <c r="L381" i="50" s="1"/>
  <c r="L380" i="50" s="1"/>
  <c r="L379" i="50"/>
  <c r="L378" i="50" s="1"/>
  <c r="L377" i="50" s="1"/>
  <c r="L375" i="50"/>
  <c r="L374" i="50"/>
  <c r="L371" i="50"/>
  <c r="L370" i="50" s="1"/>
  <c r="L369" i="50" s="1"/>
  <c r="L368" i="50"/>
  <c r="L367" i="50" s="1"/>
  <c r="L366" i="50" s="1"/>
  <c r="L365" i="50"/>
  <c r="L364" i="50" s="1"/>
  <c r="L363" i="50" s="1"/>
  <c r="L362" i="50"/>
  <c r="L361" i="50" s="1"/>
  <c r="L360" i="50" s="1"/>
  <c r="L358" i="50"/>
  <c r="L357" i="50" s="1"/>
  <c r="L356" i="50" s="1"/>
  <c r="L355" i="50" s="1"/>
  <c r="L353" i="50"/>
  <c r="L352" i="50" s="1"/>
  <c r="L351" i="50" s="1"/>
  <c r="L350" i="50" s="1"/>
  <c r="L349" i="50"/>
  <c r="L348" i="50" s="1"/>
  <c r="L347" i="50" s="1"/>
  <c r="L346" i="50"/>
  <c r="L345" i="50" s="1"/>
  <c r="L344" i="50" s="1"/>
  <c r="L343" i="50"/>
  <c r="L342" i="50" s="1"/>
  <c r="L341" i="50" s="1"/>
  <c r="L340" i="50"/>
  <c r="L339" i="50" s="1"/>
  <c r="L338" i="50"/>
  <c r="L337" i="50" s="1"/>
  <c r="L335" i="50"/>
  <c r="L334" i="50" s="1"/>
  <c r="L333" i="50" s="1"/>
  <c r="L332" i="50"/>
  <c r="L331" i="50" s="1"/>
  <c r="L330" i="50"/>
  <c r="L329" i="50" s="1"/>
  <c r="L328" i="50" s="1"/>
  <c r="L327" i="50"/>
  <c r="L326" i="50" s="1"/>
  <c r="L325" i="50" s="1"/>
  <c r="L324" i="50"/>
  <c r="L323" i="50" s="1"/>
  <c r="L322" i="50" s="1"/>
  <c r="L321" i="50"/>
  <c r="L320" i="50" s="1"/>
  <c r="L319" i="50" s="1"/>
  <c r="L315" i="50"/>
  <c r="L314" i="50" s="1"/>
  <c r="L313" i="50" s="1"/>
  <c r="L307" i="50"/>
  <c r="L306" i="50" s="1"/>
  <c r="L305" i="50" s="1"/>
  <c r="L304" i="50"/>
  <c r="L303" i="50" s="1"/>
  <c r="L302" i="50"/>
  <c r="L301" i="50" s="1"/>
  <c r="L300" i="50"/>
  <c r="L299" i="50" s="1"/>
  <c r="L297" i="50"/>
  <c r="L296" i="50" s="1"/>
  <c r="L295" i="50" s="1"/>
  <c r="L294" i="50"/>
  <c r="L293" i="50" s="1"/>
  <c r="L292" i="50"/>
  <c r="L291" i="50" s="1"/>
  <c r="L288" i="50"/>
  <c r="L287" i="50" s="1"/>
  <c r="L286" i="50"/>
  <c r="L285" i="50" s="1"/>
  <c r="L282" i="50"/>
  <c r="L281" i="50" s="1"/>
  <c r="L280" i="50" s="1"/>
  <c r="L279" i="50"/>
  <c r="L278" i="50" s="1"/>
  <c r="L277" i="50" s="1"/>
  <c r="L276" i="50"/>
  <c r="L275" i="50" s="1"/>
  <c r="L274" i="50" s="1"/>
  <c r="L273" i="50"/>
  <c r="L272" i="50" s="1"/>
  <c r="L271" i="50" s="1"/>
  <c r="L270" i="50"/>
  <c r="L269" i="50" s="1"/>
  <c r="L268" i="50" s="1"/>
  <c r="L267" i="50"/>
  <c r="L266" i="50" s="1"/>
  <c r="L265" i="50" s="1"/>
  <c r="L264" i="50"/>
  <c r="L263" i="50" s="1"/>
  <c r="L262" i="50" s="1"/>
  <c r="L261" i="50"/>
  <c r="L260" i="50" s="1"/>
  <c r="L259" i="50" s="1"/>
  <c r="L258" i="50"/>
  <c r="L257" i="50" s="1"/>
  <c r="L256" i="50" s="1"/>
  <c r="L254" i="50"/>
  <c r="L253" i="50" s="1"/>
  <c r="L252" i="50" s="1"/>
  <c r="L251" i="50"/>
  <c r="L250" i="50" s="1"/>
  <c r="L249" i="50" s="1"/>
  <c r="L248" i="50"/>
  <c r="L247" i="50" s="1"/>
  <c r="L246" i="50" s="1"/>
  <c r="L245" i="50"/>
  <c r="L244" i="50" s="1"/>
  <c r="L243" i="50" s="1"/>
  <c r="L242" i="50"/>
  <c r="L241" i="50" s="1"/>
  <c r="L240" i="50" s="1"/>
  <c r="L239" i="50"/>
  <c r="L238" i="50" s="1"/>
  <c r="L237" i="50" s="1"/>
  <c r="L236" i="50"/>
  <c r="L235" i="50" s="1"/>
  <c r="L234" i="50" s="1"/>
  <c r="L233" i="50"/>
  <c r="L232" i="50" s="1"/>
  <c r="L231" i="50" s="1"/>
  <c r="L230" i="50"/>
  <c r="L229" i="50" s="1"/>
  <c r="L228" i="50" s="1"/>
  <c r="L227" i="50"/>
  <c r="L226" i="50" s="1"/>
  <c r="L225" i="50" s="1"/>
  <c r="L224" i="50"/>
  <c r="L223" i="50" s="1"/>
  <c r="L222" i="50" s="1"/>
  <c r="L220" i="50"/>
  <c r="L219" i="50" s="1"/>
  <c r="L218" i="50" s="1"/>
  <c r="L217" i="50"/>
  <c r="L216" i="50" s="1"/>
  <c r="L215" i="50" s="1"/>
  <c r="L214" i="50"/>
  <c r="L213" i="50" s="1"/>
  <c r="L212" i="50" s="1"/>
  <c r="L211" i="50"/>
  <c r="L210" i="50" s="1"/>
  <c r="L209" i="50" s="1"/>
  <c r="L208" i="50"/>
  <c r="L207" i="50" s="1"/>
  <c r="L206" i="50" s="1"/>
  <c r="L203" i="50"/>
  <c r="L202" i="50" s="1"/>
  <c r="L201" i="50" s="1"/>
  <c r="L200" i="50" s="1"/>
  <c r="L199" i="50" s="1"/>
  <c r="L198" i="50"/>
  <c r="L197" i="50" s="1"/>
  <c r="L196" i="50" s="1"/>
  <c r="L195" i="50"/>
  <c r="L194" i="50" s="1"/>
  <c r="L193" i="50" s="1"/>
  <c r="L187" i="50"/>
  <c r="L186" i="50" s="1"/>
  <c r="L185" i="50" s="1"/>
  <c r="L184" i="50"/>
  <c r="L183" i="50" s="1"/>
  <c r="L182" i="50" s="1"/>
  <c r="L181" i="50"/>
  <c r="L180" i="50" s="1"/>
  <c r="L179" i="50" s="1"/>
  <c r="L177" i="50"/>
  <c r="L176" i="50" s="1"/>
  <c r="L175" i="50" s="1"/>
  <c r="L171" i="50"/>
  <c r="L170" i="50" s="1"/>
  <c r="L169" i="50" s="1"/>
  <c r="L166" i="50"/>
  <c r="L165" i="50" s="1"/>
  <c r="L164" i="50" s="1"/>
  <c r="L163" i="50" s="1"/>
  <c r="L162" i="50"/>
  <c r="L161" i="50" s="1"/>
  <c r="L160" i="50" s="1"/>
  <c r="L159" i="50" s="1"/>
  <c r="L158" i="50"/>
  <c r="L157" i="50" s="1"/>
  <c r="L156" i="50" s="1"/>
  <c r="L155" i="50"/>
  <c r="L154" i="50" s="1"/>
  <c r="L153" i="50" s="1"/>
  <c r="L148" i="50"/>
  <c r="L147" i="50" s="1"/>
  <c r="L146" i="50" s="1"/>
  <c r="L145" i="50" s="1"/>
  <c r="L143" i="50"/>
  <c r="L142" i="50" s="1"/>
  <c r="L141" i="50" s="1"/>
  <c r="L140" i="50"/>
  <c r="L139" i="50" s="1"/>
  <c r="L138" i="50"/>
  <c r="L137" i="50" s="1"/>
  <c r="L136" i="50"/>
  <c r="L135" i="50" s="1"/>
  <c r="L131" i="50"/>
  <c r="L130" i="50" s="1"/>
  <c r="L129" i="50"/>
  <c r="L128" i="50" s="1"/>
  <c r="L127" i="50"/>
  <c r="L126" i="50" s="1"/>
  <c r="L122" i="50"/>
  <c r="L121" i="50" s="1"/>
  <c r="L119" i="50"/>
  <c r="L118" i="50" s="1"/>
  <c r="L117" i="50" s="1"/>
  <c r="L116" i="50"/>
  <c r="L115" i="50" s="1"/>
  <c r="L114" i="50" s="1"/>
  <c r="L113" i="50"/>
  <c r="L112" i="50" s="1"/>
  <c r="L111" i="50" s="1"/>
  <c r="L106" i="50"/>
  <c r="L105" i="50" s="1"/>
  <c r="L104" i="50" s="1"/>
  <c r="L103" i="50" s="1"/>
  <c r="L102" i="50"/>
  <c r="L101" i="50" s="1"/>
  <c r="L100" i="50" s="1"/>
  <c r="L99" i="50"/>
  <c r="L98" i="50" s="1"/>
  <c r="L97" i="50" s="1"/>
  <c r="L96" i="50"/>
  <c r="L95" i="50" s="1"/>
  <c r="L94" i="50" s="1"/>
  <c r="L93" i="50"/>
  <c r="L92" i="50" s="1"/>
  <c r="L91" i="50" s="1"/>
  <c r="L90" i="50"/>
  <c r="L89" i="50" s="1"/>
  <c r="L88" i="50" s="1"/>
  <c r="L87" i="50"/>
  <c r="L86" i="50" s="1"/>
  <c r="L85" i="50"/>
  <c r="L84" i="50" s="1"/>
  <c r="L81" i="50"/>
  <c r="L80" i="50" s="1"/>
  <c r="L79" i="50" s="1"/>
  <c r="L78" i="50" s="1"/>
  <c r="L62" i="50"/>
  <c r="L61" i="50" s="1"/>
  <c r="L60" i="50" s="1"/>
  <c r="L59" i="50"/>
  <c r="L58" i="50" s="1"/>
  <c r="L57" i="50" s="1"/>
  <c r="L56" i="50"/>
  <c r="L55" i="50" s="1"/>
  <c r="L54" i="50" s="1"/>
  <c r="L53" i="50"/>
  <c r="L52" i="50" s="1"/>
  <c r="L51" i="50" s="1"/>
  <c r="L50" i="50"/>
  <c r="L49" i="50" s="1"/>
  <c r="L48" i="50"/>
  <c r="L47" i="50" s="1"/>
  <c r="L46" i="50"/>
  <c r="L45" i="50" s="1"/>
  <c r="L43" i="50"/>
  <c r="L42" i="50" s="1"/>
  <c r="L41" i="50" s="1"/>
  <c r="L40" i="50"/>
  <c r="L39" i="50" s="1"/>
  <c r="L38" i="50"/>
  <c r="L37" i="50" s="1"/>
  <c r="L35" i="50"/>
  <c r="L34" i="50" s="1"/>
  <c r="L33" i="50"/>
  <c r="L32" i="50" s="1"/>
  <c r="L30" i="50"/>
  <c r="L29" i="50" s="1"/>
  <c r="L28" i="50"/>
  <c r="L27" i="50"/>
  <c r="L25" i="50"/>
  <c r="L24" i="50" s="1"/>
  <c r="L23" i="50"/>
  <c r="L22" i="50" s="1"/>
  <c r="L20" i="50"/>
  <c r="L19" i="50" s="1"/>
  <c r="L18" i="50"/>
  <c r="L17" i="50" s="1"/>
  <c r="L14" i="50"/>
  <c r="L13" i="50" s="1"/>
  <c r="L12" i="50"/>
  <c r="L11" i="50" s="1"/>
  <c r="K431" i="50"/>
  <c r="K430" i="50" s="1"/>
  <c r="K429" i="50" s="1"/>
  <c r="K428" i="50" s="1"/>
  <c r="K427" i="50"/>
  <c r="K426" i="50" s="1"/>
  <c r="K425" i="50" s="1"/>
  <c r="K424" i="50" s="1"/>
  <c r="K406" i="50"/>
  <c r="K405" i="50" s="1"/>
  <c r="K404" i="50"/>
  <c r="K403" i="50" s="1"/>
  <c r="K401" i="50"/>
  <c r="K400" i="50" s="1"/>
  <c r="K399" i="50" s="1"/>
  <c r="K398" i="50"/>
  <c r="K397" i="50" s="1"/>
  <c r="K396" i="50"/>
  <c r="K395" i="50" s="1"/>
  <c r="K393" i="50"/>
  <c r="K392" i="50" s="1"/>
  <c r="K391" i="50"/>
  <c r="K390" i="50"/>
  <c r="K387" i="50"/>
  <c r="K386" i="50" s="1"/>
  <c r="K385" i="50" s="1"/>
  <c r="K384" i="50" s="1"/>
  <c r="K382" i="50"/>
  <c r="K381" i="50" s="1"/>
  <c r="K380" i="50" s="1"/>
  <c r="K379" i="50"/>
  <c r="K378" i="50" s="1"/>
  <c r="K377" i="50" s="1"/>
  <c r="K375" i="50"/>
  <c r="K374" i="50"/>
  <c r="K371" i="50"/>
  <c r="K370" i="50" s="1"/>
  <c r="K369" i="50" s="1"/>
  <c r="K368" i="50"/>
  <c r="K367" i="50" s="1"/>
  <c r="K366" i="50" s="1"/>
  <c r="K365" i="50"/>
  <c r="K364" i="50"/>
  <c r="K363" i="50" s="1"/>
  <c r="K362" i="50"/>
  <c r="K361" i="50" s="1"/>
  <c r="K360" i="50" s="1"/>
  <c r="K358" i="50"/>
  <c r="K357" i="50" s="1"/>
  <c r="K356" i="50" s="1"/>
  <c r="K355" i="50" s="1"/>
  <c r="K353" i="50"/>
  <c r="K352" i="50" s="1"/>
  <c r="K351" i="50" s="1"/>
  <c r="K350" i="50" s="1"/>
  <c r="K349" i="50"/>
  <c r="K348" i="50" s="1"/>
  <c r="K347" i="50" s="1"/>
  <c r="K346" i="50"/>
  <c r="K345" i="50" s="1"/>
  <c r="K344" i="50" s="1"/>
  <c r="K343" i="50"/>
  <c r="K342" i="50" s="1"/>
  <c r="K341" i="50" s="1"/>
  <c r="K340" i="50"/>
  <c r="K339" i="50" s="1"/>
  <c r="K338" i="50"/>
  <c r="K337" i="50" s="1"/>
  <c r="K335" i="50"/>
  <c r="K334" i="50" s="1"/>
  <c r="K333" i="50" s="1"/>
  <c r="K332" i="50"/>
  <c r="K331" i="50" s="1"/>
  <c r="K330" i="50"/>
  <c r="K329" i="50"/>
  <c r="K327" i="50"/>
  <c r="K326" i="50" s="1"/>
  <c r="K325" i="50" s="1"/>
  <c r="K324" i="50"/>
  <c r="K323" i="50" s="1"/>
  <c r="K322" i="50" s="1"/>
  <c r="K321" i="50"/>
  <c r="K320" i="50"/>
  <c r="K319" i="50" s="1"/>
  <c r="K315" i="50"/>
  <c r="K314" i="50" s="1"/>
  <c r="K313" i="50" s="1"/>
  <c r="K310" i="50"/>
  <c r="K309" i="50" s="1"/>
  <c r="K308" i="50" s="1"/>
  <c r="K307" i="50"/>
  <c r="K306" i="50"/>
  <c r="K305" i="50" s="1"/>
  <c r="K304" i="50"/>
  <c r="K303" i="50" s="1"/>
  <c r="K302" i="50"/>
  <c r="K301" i="50" s="1"/>
  <c r="K300" i="50"/>
  <c r="K299" i="50" s="1"/>
  <c r="K297" i="50"/>
  <c r="K296" i="50"/>
  <c r="K295" i="50" s="1"/>
  <c r="K294" i="50"/>
  <c r="K293" i="50" s="1"/>
  <c r="K292" i="50"/>
  <c r="K291" i="50" s="1"/>
  <c r="K288" i="50"/>
  <c r="K287" i="50" s="1"/>
  <c r="K286" i="50"/>
  <c r="K285" i="50" s="1"/>
  <c r="K282" i="50"/>
  <c r="K281" i="50" s="1"/>
  <c r="K280" i="50" s="1"/>
  <c r="K279" i="50"/>
  <c r="K278" i="50" s="1"/>
  <c r="K277" i="50" s="1"/>
  <c r="K276" i="50"/>
  <c r="K275" i="50" s="1"/>
  <c r="K274" i="50" s="1"/>
  <c r="K273" i="50"/>
  <c r="K272" i="50" s="1"/>
  <c r="K271" i="50" s="1"/>
  <c r="K270" i="50"/>
  <c r="K269" i="50" s="1"/>
  <c r="K268" i="50" s="1"/>
  <c r="K267" i="50"/>
  <c r="K266" i="50" s="1"/>
  <c r="K265" i="50" s="1"/>
  <c r="K264" i="50"/>
  <c r="K263" i="50" s="1"/>
  <c r="K262" i="50" s="1"/>
  <c r="K261" i="50"/>
  <c r="K260" i="50" s="1"/>
  <c r="K259" i="50" s="1"/>
  <c r="K258" i="50"/>
  <c r="K257" i="50" s="1"/>
  <c r="K256" i="50" s="1"/>
  <c r="K254" i="50"/>
  <c r="K253" i="50" s="1"/>
  <c r="K252" i="50" s="1"/>
  <c r="K251" i="50"/>
  <c r="K250" i="50" s="1"/>
  <c r="K249" i="50" s="1"/>
  <c r="K248" i="50"/>
  <c r="K247" i="50" s="1"/>
  <c r="K246" i="50" s="1"/>
  <c r="K245" i="50"/>
  <c r="K244" i="50" s="1"/>
  <c r="K243" i="50" s="1"/>
  <c r="K242" i="50"/>
  <c r="K241" i="50" s="1"/>
  <c r="K240" i="50" s="1"/>
  <c r="K239" i="50"/>
  <c r="K238" i="50" s="1"/>
  <c r="K237" i="50" s="1"/>
  <c r="K236" i="50"/>
  <c r="K235" i="50" s="1"/>
  <c r="K234" i="50" s="1"/>
  <c r="K233" i="50"/>
  <c r="K232" i="50"/>
  <c r="K231" i="50" s="1"/>
  <c r="K230" i="50"/>
  <c r="K229" i="50" s="1"/>
  <c r="K228" i="50" s="1"/>
  <c r="K227" i="50"/>
  <c r="K226" i="50" s="1"/>
  <c r="K225" i="50" s="1"/>
  <c r="K224" i="50"/>
  <c r="K223" i="50" s="1"/>
  <c r="K222" i="50" s="1"/>
  <c r="K220" i="50"/>
  <c r="K219" i="50" s="1"/>
  <c r="K218" i="50" s="1"/>
  <c r="K217" i="50"/>
  <c r="K216" i="50" s="1"/>
  <c r="K215" i="50" s="1"/>
  <c r="K214" i="50"/>
  <c r="K213" i="50" s="1"/>
  <c r="K212" i="50" s="1"/>
  <c r="K211" i="50"/>
  <c r="K210" i="50"/>
  <c r="K209" i="50" s="1"/>
  <c r="K208" i="50"/>
  <c r="K207" i="50" s="1"/>
  <c r="K206" i="50" s="1"/>
  <c r="K203" i="50"/>
  <c r="K202" i="50" s="1"/>
  <c r="K201" i="50" s="1"/>
  <c r="K200" i="50" s="1"/>
  <c r="K199" i="50" s="1"/>
  <c r="K198" i="50"/>
  <c r="K197" i="50" s="1"/>
  <c r="K196" i="50" s="1"/>
  <c r="K195" i="50"/>
  <c r="K194" i="50" s="1"/>
  <c r="K193" i="50" s="1"/>
  <c r="K187" i="50"/>
  <c r="K186" i="50" s="1"/>
  <c r="K185" i="50" s="1"/>
  <c r="K184" i="50"/>
  <c r="K183" i="50" s="1"/>
  <c r="K182" i="50" s="1"/>
  <c r="K181" i="50"/>
  <c r="K180" i="50" s="1"/>
  <c r="K179" i="50" s="1"/>
  <c r="K177" i="50"/>
  <c r="K176" i="50" s="1"/>
  <c r="K175" i="50" s="1"/>
  <c r="K171" i="50"/>
  <c r="K170" i="50" s="1"/>
  <c r="K169" i="50" s="1"/>
  <c r="K162" i="50"/>
  <c r="K161" i="50" s="1"/>
  <c r="K160" i="50" s="1"/>
  <c r="K159" i="50" s="1"/>
  <c r="K158" i="50"/>
  <c r="K157" i="50" s="1"/>
  <c r="K156" i="50" s="1"/>
  <c r="K155" i="50"/>
  <c r="K154" i="50" s="1"/>
  <c r="K153" i="50" s="1"/>
  <c r="K148" i="50"/>
  <c r="K147" i="50" s="1"/>
  <c r="K146" i="50" s="1"/>
  <c r="K145" i="50" s="1"/>
  <c r="K143" i="50"/>
  <c r="K142" i="50" s="1"/>
  <c r="K141" i="50" s="1"/>
  <c r="K140" i="50"/>
  <c r="K139" i="50" s="1"/>
  <c r="K138" i="50"/>
  <c r="K137" i="50" s="1"/>
  <c r="K136" i="50"/>
  <c r="K135" i="50" s="1"/>
  <c r="K131" i="50"/>
  <c r="K130" i="50" s="1"/>
  <c r="K129" i="50"/>
  <c r="K128" i="50" s="1"/>
  <c r="K127" i="50"/>
  <c r="K126" i="50" s="1"/>
  <c r="K122" i="50"/>
  <c r="K121" i="50" s="1"/>
  <c r="K119" i="50"/>
  <c r="K118" i="50" s="1"/>
  <c r="K117" i="50" s="1"/>
  <c r="K116" i="50"/>
  <c r="K115" i="50" s="1"/>
  <c r="K114" i="50" s="1"/>
  <c r="K113" i="50"/>
  <c r="K112" i="50" s="1"/>
  <c r="K111" i="50" s="1"/>
  <c r="K106" i="50"/>
  <c r="K105" i="50" s="1"/>
  <c r="K104" i="50" s="1"/>
  <c r="K103" i="50" s="1"/>
  <c r="K102" i="50"/>
  <c r="K101" i="50" s="1"/>
  <c r="K100" i="50" s="1"/>
  <c r="K99" i="50"/>
  <c r="K98" i="50" s="1"/>
  <c r="K97" i="50" s="1"/>
  <c r="K96" i="50"/>
  <c r="K95" i="50" s="1"/>
  <c r="K94" i="50" s="1"/>
  <c r="K93" i="50"/>
  <c r="K92" i="50" s="1"/>
  <c r="K91" i="50" s="1"/>
  <c r="K90" i="50"/>
  <c r="K89" i="50" s="1"/>
  <c r="K88" i="50" s="1"/>
  <c r="K87" i="50"/>
  <c r="K86" i="50" s="1"/>
  <c r="K85" i="50"/>
  <c r="K84" i="50" s="1"/>
  <c r="K81" i="50"/>
  <c r="K80" i="50" s="1"/>
  <c r="K79" i="50" s="1"/>
  <c r="K78" i="50" s="1"/>
  <c r="K77" i="50"/>
  <c r="K76" i="50" s="1"/>
  <c r="K75" i="50" s="1"/>
  <c r="K62" i="50"/>
  <c r="K61" i="50" s="1"/>
  <c r="K60" i="50" s="1"/>
  <c r="K59" i="50"/>
  <c r="K58" i="50" s="1"/>
  <c r="K57" i="50" s="1"/>
  <c r="K56" i="50"/>
  <c r="K55" i="50" s="1"/>
  <c r="K54" i="50" s="1"/>
  <c r="K53" i="50"/>
  <c r="K52" i="50" s="1"/>
  <c r="K51" i="50" s="1"/>
  <c r="K50" i="50"/>
  <c r="K49" i="50" s="1"/>
  <c r="K48" i="50"/>
  <c r="K47" i="50" s="1"/>
  <c r="K46" i="50"/>
  <c r="K45" i="50" s="1"/>
  <c r="K43" i="50"/>
  <c r="K42" i="50" s="1"/>
  <c r="K41" i="50" s="1"/>
  <c r="K40" i="50"/>
  <c r="K39" i="50" s="1"/>
  <c r="K38" i="50"/>
  <c r="K37" i="50" s="1"/>
  <c r="K35" i="50"/>
  <c r="K34" i="50" s="1"/>
  <c r="K33" i="50"/>
  <c r="K32" i="50" s="1"/>
  <c r="K30" i="50"/>
  <c r="K29" i="50" s="1"/>
  <c r="K28" i="50"/>
  <c r="K27" i="50" s="1"/>
  <c r="K25" i="50"/>
  <c r="K24" i="50" s="1"/>
  <c r="K23" i="50"/>
  <c r="K22" i="50" s="1"/>
  <c r="K20" i="50"/>
  <c r="K19" i="50" s="1"/>
  <c r="K18" i="50"/>
  <c r="K17" i="50" s="1"/>
  <c r="K14" i="50"/>
  <c r="K13" i="50" s="1"/>
  <c r="K12" i="50"/>
  <c r="K11" i="50" s="1"/>
  <c r="I387" i="47"/>
  <c r="I386" i="47" s="1"/>
  <c r="H387" i="47"/>
  <c r="H386" i="47" s="1"/>
  <c r="G387" i="47"/>
  <c r="G386" i="47" s="1"/>
  <c r="I390" i="47"/>
  <c r="I389" i="47" s="1"/>
  <c r="H390" i="47"/>
  <c r="H389" i="47" s="1"/>
  <c r="G390" i="47"/>
  <c r="G389" i="47" s="1"/>
  <c r="I393" i="47"/>
  <c r="I392" i="47" s="1"/>
  <c r="H393" i="47"/>
  <c r="G393" i="47"/>
  <c r="G392" i="47" s="1"/>
  <c r="H392" i="47"/>
  <c r="K390" i="2" l="1"/>
  <c r="K384" i="2"/>
  <c r="K383" i="2" s="1"/>
  <c r="K376" i="2" s="1"/>
  <c r="K375" i="2" s="1"/>
  <c r="K245" i="2"/>
  <c r="K250" i="2"/>
  <c r="L352" i="2"/>
  <c r="L351" i="2" s="1"/>
  <c r="L350" i="2" s="1"/>
  <c r="K212" i="2"/>
  <c r="K205" i="2" s="1"/>
  <c r="K204" i="2" s="1"/>
  <c r="K220" i="2"/>
  <c r="K258" i="2"/>
  <c r="K389" i="2"/>
  <c r="K388" i="2" s="1"/>
  <c r="K29" i="2"/>
  <c r="K237" i="2"/>
  <c r="K236" i="2"/>
  <c r="K130" i="2"/>
  <c r="K129" i="2" s="1"/>
  <c r="K370" i="2"/>
  <c r="K369" i="2" s="1"/>
  <c r="K368" i="2" s="1"/>
  <c r="K428" i="2"/>
  <c r="K427" i="2" s="1"/>
  <c r="L10" i="2"/>
  <c r="L9" i="2" s="1"/>
  <c r="K407" i="2"/>
  <c r="K34" i="2"/>
  <c r="K270" i="2"/>
  <c r="K269" i="2" s="1"/>
  <c r="K263" i="2" s="1"/>
  <c r="K297" i="2"/>
  <c r="K305" i="2"/>
  <c r="K418" i="2"/>
  <c r="L270" i="2"/>
  <c r="L269" i="2" s="1"/>
  <c r="L263" i="2" s="1"/>
  <c r="K373" i="50"/>
  <c r="K372" i="50" s="1"/>
  <c r="L149" i="50"/>
  <c r="L373" i="50"/>
  <c r="L372" i="50" s="1"/>
  <c r="L359" i="50" s="1"/>
  <c r="K336" i="50"/>
  <c r="K389" i="50"/>
  <c r="K298" i="50"/>
  <c r="K290" i="50"/>
  <c r="K328" i="50"/>
  <c r="K394" i="50"/>
  <c r="K10" i="50"/>
  <c r="K9" i="50" s="1"/>
  <c r="L192" i="50"/>
  <c r="L423" i="50"/>
  <c r="K423" i="50"/>
  <c r="K399" i="2"/>
  <c r="K398" i="2" s="1"/>
  <c r="K387" i="2" s="1"/>
  <c r="K433" i="2"/>
  <c r="K83" i="50"/>
  <c r="K82" i="50" s="1"/>
  <c r="K352" i="2"/>
  <c r="K351" i="2" s="1"/>
  <c r="K350" i="2" s="1"/>
  <c r="L402" i="50"/>
  <c r="K278" i="2"/>
  <c r="K277" i="2"/>
  <c r="K134" i="50"/>
  <c r="K133" i="50" s="1"/>
  <c r="K132" i="50" s="1"/>
  <c r="L144" i="50"/>
  <c r="K168" i="50"/>
  <c r="K19" i="2"/>
  <c r="K24" i="2"/>
  <c r="K39" i="2"/>
  <c r="K168" i="2"/>
  <c r="K167" i="2" s="1"/>
  <c r="K255" i="50"/>
  <c r="L102" i="2"/>
  <c r="K359" i="50"/>
  <c r="L178" i="50"/>
  <c r="K376" i="50"/>
  <c r="K402" i="50"/>
  <c r="K388" i="50" s="1"/>
  <c r="K313" i="2"/>
  <c r="K312" i="2" s="1"/>
  <c r="K284" i="50"/>
  <c r="K283" i="50" s="1"/>
  <c r="L290" i="50"/>
  <c r="L83" i="50"/>
  <c r="L82" i="50" s="1"/>
  <c r="L36" i="50"/>
  <c r="L120" i="50"/>
  <c r="L107" i="50" s="1"/>
  <c r="K36" i="50"/>
  <c r="K31" i="50"/>
  <c r="K16" i="50"/>
  <c r="K149" i="50"/>
  <c r="L220" i="2"/>
  <c r="L205" i="2" s="1"/>
  <c r="L204" i="2" s="1"/>
  <c r="L376" i="50"/>
  <c r="K120" i="50"/>
  <c r="K107" i="50" s="1"/>
  <c r="L34" i="2"/>
  <c r="L305" i="2"/>
  <c r="L370" i="2"/>
  <c r="L369" i="2" s="1"/>
  <c r="L368" i="2" s="1"/>
  <c r="K178" i="50"/>
  <c r="L10" i="50"/>
  <c r="L9" i="50" s="1"/>
  <c r="L24" i="2"/>
  <c r="L390" i="2"/>
  <c r="L389" i="2" s="1"/>
  <c r="L388" i="2" s="1"/>
  <c r="L250" i="2"/>
  <c r="L399" i="2"/>
  <c r="L398" i="2" s="1"/>
  <c r="L418" i="2"/>
  <c r="L255" i="50"/>
  <c r="L298" i="50"/>
  <c r="L146" i="2"/>
  <c r="L145" i="2" s="1"/>
  <c r="L31" i="50"/>
  <c r="L16" i="50"/>
  <c r="L336" i="50"/>
  <c r="L114" i="2"/>
  <c r="L113" i="2" s="1"/>
  <c r="L112" i="2" s="1"/>
  <c r="L284" i="50"/>
  <c r="L283" i="50" s="1"/>
  <c r="L394" i="50"/>
  <c r="L39" i="2"/>
  <c r="L29" i="2"/>
  <c r="L47" i="2"/>
  <c r="L389" i="50"/>
  <c r="L19" i="2"/>
  <c r="L168" i="2"/>
  <c r="L167" i="2" s="1"/>
  <c r="L245" i="2"/>
  <c r="L384" i="2"/>
  <c r="L383" i="2" s="1"/>
  <c r="L376" i="2" s="1"/>
  <c r="L375" i="2" s="1"/>
  <c r="L82" i="2"/>
  <c r="L81" i="2" s="1"/>
  <c r="L130" i="2"/>
  <c r="L129" i="2" s="1"/>
  <c r="K26" i="50"/>
  <c r="L125" i="50"/>
  <c r="L124" i="50" s="1"/>
  <c r="L123" i="50" s="1"/>
  <c r="L101" i="2"/>
  <c r="L100" i="2" s="1"/>
  <c r="L168" i="50"/>
  <c r="L237" i="2"/>
  <c r="L236" i="2"/>
  <c r="L407" i="2"/>
  <c r="L433" i="2"/>
  <c r="L205" i="50"/>
  <c r="L258" i="2"/>
  <c r="L297" i="2"/>
  <c r="L296" i="2" s="1"/>
  <c r="L295" i="2" s="1"/>
  <c r="L313" i="2"/>
  <c r="L312" i="2" s="1"/>
  <c r="K44" i="50"/>
  <c r="L26" i="50"/>
  <c r="K10" i="2"/>
  <c r="K9" i="2" s="1"/>
  <c r="K125" i="50"/>
  <c r="K124" i="50" s="1"/>
  <c r="K123" i="50" s="1"/>
  <c r="K192" i="50"/>
  <c r="L21" i="50"/>
  <c r="L277" i="2"/>
  <c r="L278" i="2"/>
  <c r="K102" i="2"/>
  <c r="K101" i="2" s="1"/>
  <c r="K100" i="2" s="1"/>
  <c r="K114" i="2"/>
  <c r="K113" i="2" s="1"/>
  <c r="K112" i="2" s="1"/>
  <c r="K146" i="2"/>
  <c r="K145" i="2" s="1"/>
  <c r="K47" i="2"/>
  <c r="L407" i="50"/>
  <c r="K407" i="50"/>
  <c r="J407" i="50"/>
  <c r="K21" i="50"/>
  <c r="L44" i="50"/>
  <c r="K205" i="50"/>
  <c r="L134" i="50"/>
  <c r="L133" i="50" s="1"/>
  <c r="L132" i="50" s="1"/>
  <c r="L221" i="50"/>
  <c r="K221" i="50"/>
  <c r="I384" i="47"/>
  <c r="I383" i="47" s="1"/>
  <c r="H384" i="47"/>
  <c r="H383" i="47" s="1"/>
  <c r="I447" i="47"/>
  <c r="I446" i="47" s="1"/>
  <c r="I444" i="47"/>
  <c r="I443" i="47" s="1"/>
  <c r="I441" i="47"/>
  <c r="I440" i="47" s="1"/>
  <c r="I435" i="47"/>
  <c r="I433" i="47"/>
  <c r="I427" i="47"/>
  <c r="I426" i="47" s="1"/>
  <c r="I425" i="47" s="1"/>
  <c r="I423" i="47"/>
  <c r="I422" i="47" s="1"/>
  <c r="I421" i="47" s="1"/>
  <c r="I418" i="47"/>
  <c r="I417" i="47"/>
  <c r="I416" i="47" s="1"/>
  <c r="I414" i="47"/>
  <c r="I413" i="47" s="1"/>
  <c r="I412" i="47" s="1"/>
  <c r="I410" i="47"/>
  <c r="I409" i="47" s="1"/>
  <c r="I407" i="47"/>
  <c r="I406" i="47" s="1"/>
  <c r="I404" i="47"/>
  <c r="I402" i="47"/>
  <c r="I396" i="47"/>
  <c r="I395" i="47" s="1"/>
  <c r="I379" i="47"/>
  <c r="I378" i="47" s="1"/>
  <c r="I377" i="47" s="1"/>
  <c r="I374" i="47"/>
  <c r="I373" i="47" s="1"/>
  <c r="I371" i="47"/>
  <c r="I370" i="47" s="1"/>
  <c r="I368" i="47"/>
  <c r="I367" i="47" s="1"/>
  <c r="I360" i="47"/>
  <c r="I359" i="47" s="1"/>
  <c r="I357" i="47"/>
  <c r="I355" i="47"/>
  <c r="I353" i="47"/>
  <c r="I350" i="47"/>
  <c r="I349" i="47" s="1"/>
  <c r="I347" i="47"/>
  <c r="I345" i="47"/>
  <c r="I341" i="47"/>
  <c r="I339" i="47"/>
  <c r="I335" i="47"/>
  <c r="I334" i="47" s="1"/>
  <c r="I332" i="47"/>
  <c r="I331" i="47" s="1"/>
  <c r="I329" i="47"/>
  <c r="I328" i="47" s="1"/>
  <c r="I326" i="47"/>
  <c r="I325" i="47" s="1"/>
  <c r="I323" i="47"/>
  <c r="I322" i="47" s="1"/>
  <c r="I319" i="47"/>
  <c r="I318" i="47" s="1"/>
  <c r="I316" i="47"/>
  <c r="I315" i="47" s="1"/>
  <c r="I313" i="47"/>
  <c r="I312" i="47" s="1"/>
  <c r="I310" i="47"/>
  <c r="I309" i="47" s="1"/>
  <c r="I307" i="47"/>
  <c r="I306" i="47" s="1"/>
  <c r="I304" i="47"/>
  <c r="I303" i="47" s="1"/>
  <c r="I301" i="47"/>
  <c r="I300" i="47" s="1"/>
  <c r="I298" i="47"/>
  <c r="I297" i="47" s="1"/>
  <c r="I295" i="47"/>
  <c r="I294" i="47" s="1"/>
  <c r="I292" i="47"/>
  <c r="I291" i="47" s="1"/>
  <c r="I285" i="47"/>
  <c r="I284" i="47" s="1"/>
  <c r="I282" i="47"/>
  <c r="I281" i="47" s="1"/>
  <c r="I279" i="47"/>
  <c r="I278" i="47" s="1"/>
  <c r="I276" i="47"/>
  <c r="I275" i="47" s="1"/>
  <c r="I273" i="47"/>
  <c r="I272" i="47" s="1"/>
  <c r="I267" i="47"/>
  <c r="I265" i="47"/>
  <c r="I262" i="47"/>
  <c r="I261" i="47" s="1"/>
  <c r="I259" i="47"/>
  <c r="I257" i="47"/>
  <c r="I254" i="47"/>
  <c r="I252" i="47"/>
  <c r="I248" i="47"/>
  <c r="I247" i="47" s="1"/>
  <c r="I246" i="47" s="1"/>
  <c r="I243" i="47"/>
  <c r="I242" i="47" s="1"/>
  <c r="I241" i="47" s="1"/>
  <c r="I239" i="47"/>
  <c r="I238" i="47" s="1"/>
  <c r="I236" i="47"/>
  <c r="I235" i="47" s="1"/>
  <c r="I232" i="47"/>
  <c r="I231" i="47" s="1"/>
  <c r="I230" i="47" s="1"/>
  <c r="I227" i="47"/>
  <c r="I226" i="47" s="1"/>
  <c r="I225" i="47" s="1"/>
  <c r="I223" i="47"/>
  <c r="I222" i="47" s="1"/>
  <c r="I220" i="47"/>
  <c r="I219" i="47" s="1"/>
  <c r="I217" i="47"/>
  <c r="I216" i="47" s="1"/>
  <c r="I214" i="47"/>
  <c r="I212" i="47"/>
  <c r="I209" i="47"/>
  <c r="I208" i="47" s="1"/>
  <c r="I206" i="47"/>
  <c r="I204" i="47"/>
  <c r="I201" i="47"/>
  <c r="I200" i="47" s="1"/>
  <c r="I198" i="47"/>
  <c r="I197" i="47" s="1"/>
  <c r="I195" i="47"/>
  <c r="I194" i="47" s="1"/>
  <c r="I189" i="47"/>
  <c r="I188" i="47" s="1"/>
  <c r="I184" i="47"/>
  <c r="I183" i="47" s="1"/>
  <c r="I181" i="47"/>
  <c r="I180" i="47" s="1"/>
  <c r="I178" i="47"/>
  <c r="I177" i="47" s="1"/>
  <c r="I175" i="47"/>
  <c r="I174" i="47" s="1"/>
  <c r="I170" i="47"/>
  <c r="I169" i="47" s="1"/>
  <c r="I168" i="47" s="1"/>
  <c r="I167" i="47" s="1"/>
  <c r="I165" i="47"/>
  <c r="I164" i="47" s="1"/>
  <c r="I160" i="47" s="1"/>
  <c r="I158" i="47"/>
  <c r="I157" i="47" s="1"/>
  <c r="I156" i="47" s="1"/>
  <c r="I151" i="47"/>
  <c r="I150" i="47" s="1"/>
  <c r="I148" i="47"/>
  <c r="I147" i="47" s="1"/>
  <c r="I144" i="47"/>
  <c r="I143" i="47" s="1"/>
  <c r="I138" i="47"/>
  <c r="I137" i="47" s="1"/>
  <c r="I133" i="47"/>
  <c r="I132" i="47" s="1"/>
  <c r="I131" i="47" s="1"/>
  <c r="I129" i="47"/>
  <c r="I128" i="47" s="1"/>
  <c r="I127" i="47" s="1"/>
  <c r="I125" i="47"/>
  <c r="I124" i="47" s="1"/>
  <c r="I122" i="47"/>
  <c r="I121" i="47" s="1"/>
  <c r="I115" i="47"/>
  <c r="I114" i="47" s="1"/>
  <c r="I113" i="47" s="1"/>
  <c r="I110" i="47"/>
  <c r="I109" i="47" s="1"/>
  <c r="I107" i="47"/>
  <c r="I105" i="47"/>
  <c r="I103" i="47"/>
  <c r="I98" i="47"/>
  <c r="I96" i="47"/>
  <c r="I94" i="47"/>
  <c r="I89" i="47"/>
  <c r="I88" i="47" s="1"/>
  <c r="I83" i="47"/>
  <c r="I82" i="47" s="1"/>
  <c r="I80" i="47"/>
  <c r="I79" i="47" s="1"/>
  <c r="I76" i="47"/>
  <c r="I75" i="47" s="1"/>
  <c r="I74" i="47" s="1"/>
  <c r="I57" i="47"/>
  <c r="I56" i="47" s="1"/>
  <c r="I54" i="47"/>
  <c r="I53" i="47" s="1"/>
  <c r="I51" i="47"/>
  <c r="I50" i="47" s="1"/>
  <c r="I48" i="47"/>
  <c r="I47" i="47" s="1"/>
  <c r="I45" i="47"/>
  <c r="I43" i="47"/>
  <c r="I41" i="47"/>
  <c r="I38" i="47"/>
  <c r="I37" i="47" s="1"/>
  <c r="I35" i="47"/>
  <c r="I33" i="47"/>
  <c r="I30" i="47"/>
  <c r="I28" i="47"/>
  <c r="I25" i="47"/>
  <c r="I23" i="47"/>
  <c r="I20" i="47"/>
  <c r="I18" i="47"/>
  <c r="I15" i="47"/>
  <c r="I13" i="47"/>
  <c r="H396" i="47"/>
  <c r="H395" i="47" s="1"/>
  <c r="G396" i="47"/>
  <c r="G395" i="47" s="1"/>
  <c r="H447" i="47"/>
  <c r="H446" i="47" s="1"/>
  <c r="H444" i="47"/>
  <c r="H443" i="47" s="1"/>
  <c r="H441" i="47"/>
  <c r="H440" i="47" s="1"/>
  <c r="H435" i="47"/>
  <c r="H433" i="47"/>
  <c r="H427" i="47"/>
  <c r="H426" i="47" s="1"/>
  <c r="H425" i="47" s="1"/>
  <c r="H423" i="47"/>
  <c r="H422" i="47" s="1"/>
  <c r="H421" i="47" s="1"/>
  <c r="H418" i="47"/>
  <c r="H417" i="47"/>
  <c r="H416" i="47" s="1"/>
  <c r="H414" i="47"/>
  <c r="H413" i="47" s="1"/>
  <c r="H412" i="47" s="1"/>
  <c r="H410" i="47"/>
  <c r="H409" i="47" s="1"/>
  <c r="H407" i="47"/>
  <c r="H406" i="47" s="1"/>
  <c r="H404" i="47"/>
  <c r="H402" i="47"/>
  <c r="H379" i="47"/>
  <c r="H378" i="47" s="1"/>
  <c r="H377" i="47" s="1"/>
  <c r="H374" i="47"/>
  <c r="H373" i="47" s="1"/>
  <c r="H371" i="47"/>
  <c r="H370" i="47" s="1"/>
  <c r="H368" i="47"/>
  <c r="H367" i="47" s="1"/>
  <c r="H360" i="47"/>
  <c r="H359" i="47" s="1"/>
  <c r="H357" i="47"/>
  <c r="H355" i="47"/>
  <c r="H353" i="47"/>
  <c r="H350" i="47"/>
  <c r="H349" i="47" s="1"/>
  <c r="H347" i="47"/>
  <c r="H345" i="47"/>
  <c r="H341" i="47"/>
  <c r="H339" i="47"/>
  <c r="H335" i="47"/>
  <c r="H334" i="47" s="1"/>
  <c r="H332" i="47"/>
  <c r="H331" i="47" s="1"/>
  <c r="H329" i="47"/>
  <c r="H328" i="47" s="1"/>
  <c r="H326" i="47"/>
  <c r="H325" i="47" s="1"/>
  <c r="H323" i="47"/>
  <c r="H322" i="47" s="1"/>
  <c r="H319" i="47"/>
  <c r="H318" i="47" s="1"/>
  <c r="H316" i="47"/>
  <c r="H315" i="47" s="1"/>
  <c r="H313" i="47"/>
  <c r="H312" i="47" s="1"/>
  <c r="H310" i="47"/>
  <c r="H309" i="47" s="1"/>
  <c r="H307" i="47"/>
  <c r="H306" i="47" s="1"/>
  <c r="H304" i="47"/>
  <c r="H303" i="47" s="1"/>
  <c r="H301" i="47"/>
  <c r="H300" i="47" s="1"/>
  <c r="H298" i="47"/>
  <c r="H297" i="47" s="1"/>
  <c r="H295" i="47"/>
  <c r="H294" i="47" s="1"/>
  <c r="H292" i="47"/>
  <c r="H291" i="47" s="1"/>
  <c r="H285" i="47"/>
  <c r="H284" i="47" s="1"/>
  <c r="H282" i="47"/>
  <c r="H281" i="47" s="1"/>
  <c r="H279" i="47"/>
  <c r="H278" i="47" s="1"/>
  <c r="H276" i="47"/>
  <c r="H275" i="47" s="1"/>
  <c r="H273" i="47"/>
  <c r="H272" i="47" s="1"/>
  <c r="H267" i="47"/>
  <c r="H265" i="47"/>
  <c r="H262" i="47"/>
  <c r="H261" i="47" s="1"/>
  <c r="H259" i="47"/>
  <c r="H257" i="47"/>
  <c r="H254" i="47"/>
  <c r="H252" i="47"/>
  <c r="H248" i="47"/>
  <c r="H247" i="47" s="1"/>
  <c r="H246" i="47" s="1"/>
  <c r="H243" i="47"/>
  <c r="H242" i="47" s="1"/>
  <c r="H241" i="47" s="1"/>
  <c r="H239" i="47"/>
  <c r="H238" i="47" s="1"/>
  <c r="H236" i="47"/>
  <c r="H235" i="47" s="1"/>
  <c r="H232" i="47"/>
  <c r="H231" i="47" s="1"/>
  <c r="H230" i="47" s="1"/>
  <c r="H227" i="47"/>
  <c r="H226" i="47" s="1"/>
  <c r="H225" i="47" s="1"/>
  <c r="H223" i="47"/>
  <c r="H222" i="47" s="1"/>
  <c r="H220" i="47"/>
  <c r="H219" i="47" s="1"/>
  <c r="H217" i="47"/>
  <c r="H216" i="47" s="1"/>
  <c r="H214" i="47"/>
  <c r="H212" i="47"/>
  <c r="H209" i="47"/>
  <c r="H208" i="47" s="1"/>
  <c r="H206" i="47"/>
  <c r="H204" i="47"/>
  <c r="H201" i="47"/>
  <c r="H200" i="47" s="1"/>
  <c r="H198" i="47"/>
  <c r="H197" i="47" s="1"/>
  <c r="H195" i="47"/>
  <c r="H194" i="47" s="1"/>
  <c r="H192" i="47"/>
  <c r="H191" i="47" s="1"/>
  <c r="H189" i="47"/>
  <c r="H188" i="47" s="1"/>
  <c r="H184" i="47"/>
  <c r="H183" i="47" s="1"/>
  <c r="H181" i="47"/>
  <c r="H180" i="47" s="1"/>
  <c r="H178" i="47"/>
  <c r="H177" i="47" s="1"/>
  <c r="H175" i="47"/>
  <c r="H174" i="47" s="1"/>
  <c r="H170" i="47"/>
  <c r="H169" i="47" s="1"/>
  <c r="H168" i="47" s="1"/>
  <c r="H167" i="47" s="1"/>
  <c r="H165" i="47"/>
  <c r="H164" i="47" s="1"/>
  <c r="H160" i="47" s="1"/>
  <c r="H151" i="47"/>
  <c r="H150" i="47" s="1"/>
  <c r="H148" i="47"/>
  <c r="H147" i="47" s="1"/>
  <c r="H144" i="47"/>
  <c r="H143" i="47" s="1"/>
  <c r="H138" i="47"/>
  <c r="H137" i="47" s="1"/>
  <c r="H133" i="47"/>
  <c r="H132" i="47" s="1"/>
  <c r="H131" i="47" s="1"/>
  <c r="H129" i="47"/>
  <c r="H128" i="47" s="1"/>
  <c r="H127" i="47" s="1"/>
  <c r="H125" i="47"/>
  <c r="H124" i="47" s="1"/>
  <c r="H122" i="47"/>
  <c r="H121" i="47" s="1"/>
  <c r="H115" i="47"/>
  <c r="H114" i="47" s="1"/>
  <c r="H113" i="47" s="1"/>
  <c r="H110" i="47"/>
  <c r="H109" i="47" s="1"/>
  <c r="H107" i="47"/>
  <c r="H105" i="47"/>
  <c r="H103" i="47"/>
  <c r="H98" i="47"/>
  <c r="H96" i="47"/>
  <c r="H94" i="47"/>
  <c r="H89" i="47"/>
  <c r="H88" i="47" s="1"/>
  <c r="H83" i="47"/>
  <c r="H82" i="47" s="1"/>
  <c r="H80" i="47"/>
  <c r="H79" i="47" s="1"/>
  <c r="H76" i="47"/>
  <c r="H75" i="47" s="1"/>
  <c r="H74" i="47" s="1"/>
  <c r="H72" i="47"/>
  <c r="H71" i="47" s="1"/>
  <c r="H57" i="47"/>
  <c r="H56" i="47" s="1"/>
  <c r="H54" i="47"/>
  <c r="H53" i="47" s="1"/>
  <c r="H51" i="47"/>
  <c r="H50" i="47" s="1"/>
  <c r="H48" i="47"/>
  <c r="H47" i="47" s="1"/>
  <c r="H45" i="47"/>
  <c r="H43" i="47"/>
  <c r="H41" i="47"/>
  <c r="H38" i="47"/>
  <c r="H37" i="47" s="1"/>
  <c r="H35" i="47"/>
  <c r="H33" i="47"/>
  <c r="H30" i="47"/>
  <c r="H28" i="47"/>
  <c r="H25" i="47"/>
  <c r="H23" i="47"/>
  <c r="H20" i="47"/>
  <c r="H18" i="47"/>
  <c r="H15" i="47"/>
  <c r="H13" i="47"/>
  <c r="G384" i="47"/>
  <c r="K244" i="2" l="1"/>
  <c r="K243" i="2" s="1"/>
  <c r="K242" i="2" s="1"/>
  <c r="K18" i="2"/>
  <c r="K17" i="2" s="1"/>
  <c r="K406" i="2"/>
  <c r="K296" i="2"/>
  <c r="K295" i="2" s="1"/>
  <c r="K289" i="2" s="1"/>
  <c r="K289" i="50"/>
  <c r="L289" i="50"/>
  <c r="K15" i="50"/>
  <c r="K8" i="50" s="1"/>
  <c r="L18" i="2"/>
  <c r="L17" i="2" s="1"/>
  <c r="K354" i="50"/>
  <c r="H12" i="47"/>
  <c r="H32" i="47"/>
  <c r="I251" i="47"/>
  <c r="L388" i="50"/>
  <c r="L383" i="50" s="1"/>
  <c r="L204" i="50"/>
  <c r="L15" i="50"/>
  <c r="L8" i="50" s="1"/>
  <c r="K383" i="50"/>
  <c r="L244" i="2"/>
  <c r="L243" i="2" s="1"/>
  <c r="L242" i="2" s="1"/>
  <c r="L354" i="50"/>
  <c r="L289" i="2"/>
  <c r="H234" i="47"/>
  <c r="I22" i="47"/>
  <c r="H211" i="47"/>
  <c r="K204" i="50"/>
  <c r="L387" i="2"/>
  <c r="I40" i="47"/>
  <c r="I256" i="47"/>
  <c r="H401" i="47"/>
  <c r="H400" i="47" s="1"/>
  <c r="H399" i="47" s="1"/>
  <c r="I338" i="47"/>
  <c r="I337" i="47" s="1"/>
  <c r="I432" i="47"/>
  <c r="I431" i="47" s="1"/>
  <c r="I430" i="47" s="1"/>
  <c r="I429" i="47" s="1"/>
  <c r="I203" i="47"/>
  <c r="L406" i="2"/>
  <c r="I401" i="47"/>
  <c r="H102" i="47"/>
  <c r="H101" i="47" s="1"/>
  <c r="H100" i="47" s="1"/>
  <c r="H256" i="47"/>
  <c r="I17" i="47"/>
  <c r="H420" i="47"/>
  <c r="H432" i="47"/>
  <c r="H431" i="47" s="1"/>
  <c r="H430" i="47" s="1"/>
  <c r="H429" i="47" s="1"/>
  <c r="I146" i="47"/>
  <c r="H382" i="47"/>
  <c r="H344" i="47"/>
  <c r="I102" i="47"/>
  <c r="L166" i="2"/>
  <c r="L165" i="2" s="1"/>
  <c r="L164" i="2" s="1"/>
  <c r="L163" i="2" s="1"/>
  <c r="L162" i="2" s="1"/>
  <c r="L191" i="50"/>
  <c r="L190" i="50" s="1"/>
  <c r="L189" i="50" s="1"/>
  <c r="L188" i="50" s="1"/>
  <c r="L167" i="50" s="1"/>
  <c r="K94" i="2"/>
  <c r="K93" i="2" s="1"/>
  <c r="K92" i="2" s="1"/>
  <c r="K82" i="2" s="1"/>
  <c r="K81" i="2" s="1"/>
  <c r="K166" i="50"/>
  <c r="K165" i="50" s="1"/>
  <c r="K164" i="50" s="1"/>
  <c r="K163" i="50" s="1"/>
  <c r="K144" i="50" s="1"/>
  <c r="I344" i="47"/>
  <c r="H264" i="47"/>
  <c r="H381" i="47"/>
  <c r="I382" i="47"/>
  <c r="I381" i="47" s="1"/>
  <c r="K166" i="2"/>
  <c r="K165" i="2" s="1"/>
  <c r="K164" i="2" s="1"/>
  <c r="K163" i="2" s="1"/>
  <c r="K162" i="2" s="1"/>
  <c r="K191" i="50"/>
  <c r="K190" i="50" s="1"/>
  <c r="K189" i="50" s="1"/>
  <c r="K188" i="50" s="1"/>
  <c r="K167" i="50" s="1"/>
  <c r="K198" i="2"/>
  <c r="K197" i="2" s="1"/>
  <c r="K196" i="2" s="1"/>
  <c r="K195" i="2" s="1"/>
  <c r="K194" i="2" s="1"/>
  <c r="K188" i="2" s="1"/>
  <c r="K318" i="50"/>
  <c r="K317" i="50" s="1"/>
  <c r="K316" i="50" s="1"/>
  <c r="K312" i="50" s="1"/>
  <c r="K311" i="50" s="1"/>
  <c r="I192" i="47"/>
  <c r="I191" i="47" s="1"/>
  <c r="L198" i="2"/>
  <c r="L197" i="2" s="1"/>
  <c r="L196" i="2" s="1"/>
  <c r="L195" i="2" s="1"/>
  <c r="L194" i="2" s="1"/>
  <c r="L188" i="2" s="1"/>
  <c r="L318" i="50"/>
  <c r="L317" i="50" s="1"/>
  <c r="L316" i="50" s="1"/>
  <c r="L312" i="50" s="1"/>
  <c r="L311" i="50" s="1"/>
  <c r="I420" i="47"/>
  <c r="G383" i="47"/>
  <c r="G382" i="47" s="1"/>
  <c r="G381" i="47" s="1"/>
  <c r="H22" i="47"/>
  <c r="H40" i="47"/>
  <c r="H338" i="47"/>
  <c r="H337" i="47" s="1"/>
  <c r="H439" i="47"/>
  <c r="H438" i="47" s="1"/>
  <c r="H437" i="47" s="1"/>
  <c r="H352" i="47"/>
  <c r="I12" i="47"/>
  <c r="I32" i="47"/>
  <c r="I117" i="47"/>
  <c r="I112" i="47" s="1"/>
  <c r="I27" i="47"/>
  <c r="I93" i="47"/>
  <c r="I92" i="47" s="1"/>
  <c r="I91" i="47" s="1"/>
  <c r="I211" i="47"/>
  <c r="I400" i="47"/>
  <c r="I399" i="47" s="1"/>
  <c r="I264" i="47"/>
  <c r="I352" i="47"/>
  <c r="I439" i="47"/>
  <c r="I438" i="47" s="1"/>
  <c r="I437" i="47" s="1"/>
  <c r="I173" i="47"/>
  <c r="I172" i="47" s="1"/>
  <c r="H78" i="47"/>
  <c r="H136" i="47"/>
  <c r="H366" i="47"/>
  <c r="H365" i="47" s="1"/>
  <c r="I136" i="47"/>
  <c r="I135" i="47" s="1"/>
  <c r="H321" i="47"/>
  <c r="I234" i="47"/>
  <c r="I229" i="47" s="1"/>
  <c r="I366" i="47"/>
  <c r="I365" i="47" s="1"/>
  <c r="I78" i="47"/>
  <c r="I101" i="47"/>
  <c r="I100" i="47" s="1"/>
  <c r="I271" i="47"/>
  <c r="I321" i="47"/>
  <c r="H17" i="47"/>
  <c r="H27" i="47"/>
  <c r="H93" i="47"/>
  <c r="H92" i="47" s="1"/>
  <c r="H91" i="47" s="1"/>
  <c r="H271" i="47"/>
  <c r="H203" i="47"/>
  <c r="H187" i="47" s="1"/>
  <c r="H186" i="47" s="1"/>
  <c r="H251" i="47"/>
  <c r="H117" i="47"/>
  <c r="H112" i="47" s="1"/>
  <c r="I287" i="47"/>
  <c r="H229" i="47"/>
  <c r="H287" i="47"/>
  <c r="H146" i="47"/>
  <c r="H173" i="47"/>
  <c r="H172" i="47" s="1"/>
  <c r="H158" i="47"/>
  <c r="H157" i="47" s="1"/>
  <c r="H156" i="47" s="1"/>
  <c r="I343" i="47" l="1"/>
  <c r="H135" i="47"/>
  <c r="I398" i="47"/>
  <c r="I250" i="47"/>
  <c r="I245" i="47" s="1"/>
  <c r="L432" i="50"/>
  <c r="I11" i="47"/>
  <c r="I10" i="47" s="1"/>
  <c r="H343" i="47"/>
  <c r="H250" i="47"/>
  <c r="H245" i="47" s="1"/>
  <c r="K432" i="50"/>
  <c r="H270" i="47"/>
  <c r="H269" i="47" s="1"/>
  <c r="H11" i="47"/>
  <c r="H10" i="47" s="1"/>
  <c r="H398" i="47"/>
  <c r="K8" i="2"/>
  <c r="K443" i="2" s="1"/>
  <c r="I187" i="47"/>
  <c r="I186" i="47" s="1"/>
  <c r="I9" i="47" s="1"/>
  <c r="I270" i="47"/>
  <c r="I269" i="47" s="1"/>
  <c r="L8" i="2"/>
  <c r="L443" i="2" s="1"/>
  <c r="H9" i="47" l="1"/>
  <c r="H449" i="47"/>
  <c r="I449" i="47"/>
  <c r="J417" i="2" l="1"/>
  <c r="J416" i="2" s="1"/>
  <c r="J415" i="2" s="1"/>
  <c r="J414" i="2" s="1"/>
  <c r="J410" i="2"/>
  <c r="J409" i="2" s="1"/>
  <c r="J408" i="2" s="1"/>
  <c r="J77" i="50"/>
  <c r="J76" i="50" s="1"/>
  <c r="J75" i="50" s="1"/>
  <c r="J310" i="50"/>
  <c r="J309" i="50" s="1"/>
  <c r="J308" i="50" s="1"/>
  <c r="G363" i="47"/>
  <c r="G362" i="47" s="1"/>
  <c r="G72" i="47"/>
  <c r="G71" i="47" s="1"/>
  <c r="J13" i="2" l="1"/>
  <c r="J12" i="2" s="1"/>
  <c r="J11" i="2" s="1"/>
  <c r="J195" i="50"/>
  <c r="J194" i="50" s="1"/>
  <c r="J193" i="50" s="1"/>
  <c r="G162" i="47"/>
  <c r="G161" i="47" s="1"/>
  <c r="J16" i="2" l="1"/>
  <c r="J15" i="2" s="1"/>
  <c r="J14" i="2" s="1"/>
  <c r="J21" i="2"/>
  <c r="J20" i="2" s="1"/>
  <c r="J23" i="2"/>
  <c r="J22" i="2" s="1"/>
  <c r="J26" i="2"/>
  <c r="J25" i="2" s="1"/>
  <c r="J28" i="2"/>
  <c r="J27" i="2" s="1"/>
  <c r="J31" i="2"/>
  <c r="J30" i="2" s="1"/>
  <c r="J33" i="2"/>
  <c r="J32" i="2" s="1"/>
  <c r="J36" i="2"/>
  <c r="J35" i="2" s="1"/>
  <c r="J38" i="2"/>
  <c r="J37" i="2" s="1"/>
  <c r="J41" i="2"/>
  <c r="J40" i="2" s="1"/>
  <c r="J43" i="2"/>
  <c r="J42" i="2" s="1"/>
  <c r="J46" i="2"/>
  <c r="J45" i="2" s="1"/>
  <c r="J44" i="2" s="1"/>
  <c r="J49" i="2"/>
  <c r="J48" i="2" s="1"/>
  <c r="J51" i="2"/>
  <c r="J50" i="2" s="1"/>
  <c r="J53" i="2"/>
  <c r="J52" i="2" s="1"/>
  <c r="J56" i="2"/>
  <c r="J55" i="2" s="1"/>
  <c r="J54" i="2" s="1"/>
  <c r="J59" i="2"/>
  <c r="J58" i="2" s="1"/>
  <c r="J57" i="2" s="1"/>
  <c r="J62" i="2"/>
  <c r="J61" i="2" s="1"/>
  <c r="J60" i="2" s="1"/>
  <c r="J65" i="2"/>
  <c r="J64" i="2" s="1"/>
  <c r="J63" i="2" s="1"/>
  <c r="J68" i="2"/>
  <c r="J67" i="2" s="1"/>
  <c r="J66" i="2" s="1"/>
  <c r="J71" i="2"/>
  <c r="J70" i="2" s="1"/>
  <c r="J69" i="2" s="1"/>
  <c r="J74" i="2"/>
  <c r="J73" i="2" s="1"/>
  <c r="J72" i="2" s="1"/>
  <c r="J77" i="2"/>
  <c r="J76" i="2" s="1"/>
  <c r="J75" i="2" s="1"/>
  <c r="J80" i="2"/>
  <c r="J79" i="2" s="1"/>
  <c r="J78" i="2" s="1"/>
  <c r="J85" i="2"/>
  <c r="J84" i="2" s="1"/>
  <c r="J83" i="2" s="1"/>
  <c r="J88" i="2"/>
  <c r="J87" i="2" s="1"/>
  <c r="J86" i="2" s="1"/>
  <c r="J91" i="2"/>
  <c r="J90" i="2" s="1"/>
  <c r="J89" i="2" s="1"/>
  <c r="J94" i="2"/>
  <c r="J93" i="2" s="1"/>
  <c r="J92" i="2" s="1"/>
  <c r="J99" i="2"/>
  <c r="J98" i="2" s="1"/>
  <c r="J97" i="2" s="1"/>
  <c r="J96" i="2" s="1"/>
  <c r="J95" i="2" s="1"/>
  <c r="J104" i="2"/>
  <c r="J103" i="2" s="1"/>
  <c r="J106" i="2"/>
  <c r="J105" i="2" s="1"/>
  <c r="J108" i="2"/>
  <c r="J107" i="2" s="1"/>
  <c r="J111" i="2"/>
  <c r="J110" i="2" s="1"/>
  <c r="J109" i="2" s="1"/>
  <c r="J116" i="2"/>
  <c r="J115" i="2" s="1"/>
  <c r="J118" i="2"/>
  <c r="J117" i="2" s="1"/>
  <c r="J120" i="2"/>
  <c r="J119" i="2" s="1"/>
  <c r="J123" i="2"/>
  <c r="J122" i="2" s="1"/>
  <c r="J121" i="2" s="1"/>
  <c r="J128" i="2"/>
  <c r="J127" i="2" s="1"/>
  <c r="J126" i="2" s="1"/>
  <c r="J125" i="2" s="1"/>
  <c r="J124" i="2" s="1"/>
  <c r="J133" i="2"/>
  <c r="J132" i="2" s="1"/>
  <c r="J131" i="2" s="1"/>
  <c r="J136" i="2"/>
  <c r="J135" i="2" s="1"/>
  <c r="J134" i="2" s="1"/>
  <c r="J139" i="2"/>
  <c r="J138" i="2" s="1"/>
  <c r="J137" i="2" s="1"/>
  <c r="J144" i="2"/>
  <c r="J143" i="2" s="1"/>
  <c r="J142" i="2" s="1"/>
  <c r="J141" i="2" s="1"/>
  <c r="J140" i="2" s="1"/>
  <c r="J149" i="2"/>
  <c r="J148" i="2" s="1"/>
  <c r="J147" i="2" s="1"/>
  <c r="J152" i="2"/>
  <c r="J151" i="2" s="1"/>
  <c r="J150" i="2" s="1"/>
  <c r="J155" i="2"/>
  <c r="J154" i="2" s="1"/>
  <c r="J153" i="2" s="1"/>
  <c r="J158" i="2"/>
  <c r="J157" i="2" s="1"/>
  <c r="J156" i="2" s="1"/>
  <c r="J161" i="2"/>
  <c r="J160" i="2" s="1"/>
  <c r="J159" i="2" s="1"/>
  <c r="J166" i="2"/>
  <c r="J165" i="2" s="1"/>
  <c r="J164" i="2" s="1"/>
  <c r="J163" i="2" s="1"/>
  <c r="J162" i="2" s="1"/>
  <c r="J171" i="2"/>
  <c r="J170" i="2" s="1"/>
  <c r="J169" i="2" s="1"/>
  <c r="J174" i="2"/>
  <c r="J173" i="2" s="1"/>
  <c r="J172" i="2" s="1"/>
  <c r="J177" i="2"/>
  <c r="J176" i="2" s="1"/>
  <c r="J175" i="2" s="1"/>
  <c r="J182" i="2"/>
  <c r="J181" i="2" s="1"/>
  <c r="J180" i="2" s="1"/>
  <c r="J179" i="2" s="1"/>
  <c r="J178" i="2" s="1"/>
  <c r="J187" i="2"/>
  <c r="J186" i="2" s="1"/>
  <c r="J185" i="2" s="1"/>
  <c r="J184" i="2" s="1"/>
  <c r="J183" i="2" s="1"/>
  <c r="J193" i="2"/>
  <c r="J192" i="2" s="1"/>
  <c r="J191" i="2" s="1"/>
  <c r="J190" i="2" s="1"/>
  <c r="J189" i="2" s="1"/>
  <c r="J198" i="2"/>
  <c r="J197" i="2" s="1"/>
  <c r="J196" i="2" s="1"/>
  <c r="J195" i="2" s="1"/>
  <c r="J194" i="2" s="1"/>
  <c r="J203" i="2"/>
  <c r="J202" i="2" s="1"/>
  <c r="J201" i="2" s="1"/>
  <c r="J200" i="2" s="1"/>
  <c r="J199" i="2" s="1"/>
  <c r="J208" i="2"/>
  <c r="J207" i="2" s="1"/>
  <c r="J206" i="2" s="1"/>
  <c r="J211" i="2"/>
  <c r="J210" i="2" s="1"/>
  <c r="J209" i="2" s="1"/>
  <c r="J214" i="2"/>
  <c r="J213" i="2" s="1"/>
  <c r="J216" i="2"/>
  <c r="J215" i="2" s="1"/>
  <c r="J219" i="2"/>
  <c r="J218" i="2" s="1"/>
  <c r="J217" i="2" s="1"/>
  <c r="J222" i="2"/>
  <c r="J221" i="2" s="1"/>
  <c r="J224" i="2"/>
  <c r="J223" i="2" s="1"/>
  <c r="J227" i="2"/>
  <c r="J226" i="2" s="1"/>
  <c r="J225" i="2" s="1"/>
  <c r="J230" i="2"/>
  <c r="J229" i="2" s="1"/>
  <c r="J228" i="2" s="1"/>
  <c r="J235" i="2"/>
  <c r="J234" i="2" s="1"/>
  <c r="J233" i="2" s="1"/>
  <c r="J232" i="2" s="1"/>
  <c r="J231" i="2" s="1"/>
  <c r="J241" i="2"/>
  <c r="J240" i="2" s="1"/>
  <c r="J239" i="2" s="1"/>
  <c r="J238" i="2" s="1"/>
  <c r="J247" i="2"/>
  <c r="J246" i="2" s="1"/>
  <c r="J249" i="2"/>
  <c r="J248" i="2" s="1"/>
  <c r="J252" i="2"/>
  <c r="J251" i="2" s="1"/>
  <c r="J254" i="2"/>
  <c r="J253" i="2" s="1"/>
  <c r="J257" i="2"/>
  <c r="J256" i="2" s="1"/>
  <c r="J255" i="2" s="1"/>
  <c r="J260" i="2"/>
  <c r="J259" i="2" s="1"/>
  <c r="J262" i="2"/>
  <c r="J261" i="2" s="1"/>
  <c r="J268" i="2"/>
  <c r="J267" i="2" s="1"/>
  <c r="J266" i="2" s="1"/>
  <c r="J265" i="2" s="1"/>
  <c r="J264" i="2" s="1"/>
  <c r="J272" i="2"/>
  <c r="J271" i="2" s="1"/>
  <c r="J276" i="2"/>
  <c r="J275" i="2" s="1"/>
  <c r="J274" i="2" s="1"/>
  <c r="J282" i="2"/>
  <c r="J281" i="2" s="1"/>
  <c r="J280" i="2" s="1"/>
  <c r="J279" i="2" s="1"/>
  <c r="J288" i="2"/>
  <c r="J287" i="2" s="1"/>
  <c r="J286" i="2" s="1"/>
  <c r="J285" i="2" s="1"/>
  <c r="J284" i="2" s="1"/>
  <c r="J283" i="2" s="1"/>
  <c r="J294" i="2"/>
  <c r="J293" i="2" s="1"/>
  <c r="J292" i="2" s="1"/>
  <c r="J291" i="2" s="1"/>
  <c r="J290" i="2" s="1"/>
  <c r="J299" i="2"/>
  <c r="J298" i="2" s="1"/>
  <c r="J301" i="2"/>
  <c r="J300" i="2" s="1"/>
  <c r="J304" i="2"/>
  <c r="J303" i="2" s="1"/>
  <c r="J302" i="2" s="1"/>
  <c r="J307" i="2"/>
  <c r="J306" i="2" s="1"/>
  <c r="J309" i="2"/>
  <c r="J308" i="2" s="1"/>
  <c r="J311" i="2"/>
  <c r="J310" i="2" s="1"/>
  <c r="J316" i="2"/>
  <c r="J315" i="2" s="1"/>
  <c r="J314" i="2" s="1"/>
  <c r="J319" i="2"/>
  <c r="J318" i="2" s="1"/>
  <c r="J317" i="2" s="1"/>
  <c r="J322" i="2"/>
  <c r="J321" i="2" s="1"/>
  <c r="J320" i="2" s="1"/>
  <c r="J325" i="2"/>
  <c r="J324" i="2" s="1"/>
  <c r="J323" i="2" s="1"/>
  <c r="J328" i="2"/>
  <c r="J327" i="2" s="1"/>
  <c r="J326" i="2" s="1"/>
  <c r="J330" i="2"/>
  <c r="J329" i="2" s="1"/>
  <c r="J333" i="2"/>
  <c r="J332" i="2" s="1"/>
  <c r="J337" i="2"/>
  <c r="J336" i="2" s="1"/>
  <c r="J335" i="2" s="1"/>
  <c r="J340" i="2"/>
  <c r="J339" i="2" s="1"/>
  <c r="J338" i="2" s="1"/>
  <c r="J343" i="2"/>
  <c r="J342" i="2" s="1"/>
  <c r="J341" i="2" s="1"/>
  <c r="J346" i="2"/>
  <c r="J345" i="2" s="1"/>
  <c r="J344" i="2" s="1"/>
  <c r="J348" i="2"/>
  <c r="J347" i="2" s="1"/>
  <c r="J353" i="2"/>
  <c r="J356" i="2"/>
  <c r="J355" i="2" s="1"/>
  <c r="J361" i="2"/>
  <c r="J360" i="2" s="1"/>
  <c r="J359" i="2" s="1"/>
  <c r="J358" i="2" s="1"/>
  <c r="J357" i="2" s="1"/>
  <c r="J367" i="2"/>
  <c r="J366" i="2" s="1"/>
  <c r="J365" i="2" s="1"/>
  <c r="J364" i="2" s="1"/>
  <c r="J363" i="2" s="1"/>
  <c r="J372" i="2"/>
  <c r="J371" i="2" s="1"/>
  <c r="J374" i="2"/>
  <c r="J373" i="2" s="1"/>
  <c r="J379" i="2"/>
  <c r="J378" i="2" s="1"/>
  <c r="J377" i="2" s="1"/>
  <c r="J382" i="2"/>
  <c r="J381" i="2" s="1"/>
  <c r="J380" i="2" s="1"/>
  <c r="J385" i="2"/>
  <c r="J386" i="2"/>
  <c r="J392" i="2"/>
  <c r="J391" i="2" s="1"/>
  <c r="J394" i="2"/>
  <c r="J393" i="2" s="1"/>
  <c r="J397" i="2"/>
  <c r="J396" i="2" s="1"/>
  <c r="J395" i="2" s="1"/>
  <c r="J402" i="2"/>
  <c r="J401" i="2" s="1"/>
  <c r="J400" i="2" s="1"/>
  <c r="J405" i="2"/>
  <c r="J404" i="2" s="1"/>
  <c r="J403" i="2" s="1"/>
  <c r="J413" i="2"/>
  <c r="J412" i="2" s="1"/>
  <c r="J411" i="2" s="1"/>
  <c r="J407" i="2" s="1"/>
  <c r="J421" i="2"/>
  <c r="J420" i="2" s="1"/>
  <c r="J419" i="2" s="1"/>
  <c r="J423" i="2"/>
  <c r="J422" i="2" s="1"/>
  <c r="J426" i="2"/>
  <c r="J425" i="2" s="1"/>
  <c r="J424" i="2" s="1"/>
  <c r="J430" i="2"/>
  <c r="J429" i="2" s="1"/>
  <c r="J432" i="2"/>
  <c r="J431" i="2" s="1"/>
  <c r="J436" i="2"/>
  <c r="J435" i="2" s="1"/>
  <c r="J434" i="2" s="1"/>
  <c r="J439" i="2"/>
  <c r="J438" i="2" s="1"/>
  <c r="J437" i="2" s="1"/>
  <c r="J442" i="2"/>
  <c r="J441" i="2" s="1"/>
  <c r="J440" i="2" s="1"/>
  <c r="J12" i="50"/>
  <c r="J11" i="50" s="1"/>
  <c r="J14" i="50"/>
  <c r="J13" i="50" s="1"/>
  <c r="J18" i="50"/>
  <c r="J17" i="50" s="1"/>
  <c r="J20" i="50"/>
  <c r="J19" i="50" s="1"/>
  <c r="J23" i="50"/>
  <c r="J22" i="50" s="1"/>
  <c r="J25" i="50"/>
  <c r="J24" i="50" s="1"/>
  <c r="J28" i="50"/>
  <c r="J27" i="50" s="1"/>
  <c r="J30" i="50"/>
  <c r="J29" i="50" s="1"/>
  <c r="J33" i="50"/>
  <c r="J32" i="50" s="1"/>
  <c r="J35" i="50"/>
  <c r="J34" i="50" s="1"/>
  <c r="J38" i="50"/>
  <c r="J37" i="50" s="1"/>
  <c r="J40" i="50"/>
  <c r="J39" i="50" s="1"/>
  <c r="J43" i="50"/>
  <c r="J42" i="50" s="1"/>
  <c r="J41" i="50" s="1"/>
  <c r="J46" i="50"/>
  <c r="J45" i="50" s="1"/>
  <c r="J48" i="50"/>
  <c r="J47" i="50" s="1"/>
  <c r="J50" i="50"/>
  <c r="J49" i="50" s="1"/>
  <c r="J53" i="50"/>
  <c r="J52" i="50" s="1"/>
  <c r="J51" i="50" s="1"/>
  <c r="J56" i="50"/>
  <c r="J55" i="50" s="1"/>
  <c r="J54" i="50" s="1"/>
  <c r="J59" i="50"/>
  <c r="J58" i="50" s="1"/>
  <c r="J57" i="50" s="1"/>
  <c r="J62" i="50"/>
  <c r="J61" i="50" s="1"/>
  <c r="J60" i="50" s="1"/>
  <c r="J65" i="50"/>
  <c r="J64" i="50" s="1"/>
  <c r="J63" i="50" s="1"/>
  <c r="J68" i="50"/>
  <c r="J67" i="50" s="1"/>
  <c r="J66" i="50" s="1"/>
  <c r="J71" i="50"/>
  <c r="J70" i="50" s="1"/>
  <c r="J69" i="50" s="1"/>
  <c r="J74" i="50"/>
  <c r="J73" i="50" s="1"/>
  <c r="J72" i="50" s="1"/>
  <c r="J81" i="50"/>
  <c r="J80" i="50" s="1"/>
  <c r="J79" i="50" s="1"/>
  <c r="J78" i="50" s="1"/>
  <c r="J85" i="50"/>
  <c r="J84" i="50" s="1"/>
  <c r="J87" i="50"/>
  <c r="J86" i="50" s="1"/>
  <c r="J90" i="50"/>
  <c r="J89" i="50" s="1"/>
  <c r="J88" i="50" s="1"/>
  <c r="J93" i="50"/>
  <c r="J92" i="50" s="1"/>
  <c r="J91" i="50" s="1"/>
  <c r="J96" i="50"/>
  <c r="J95" i="50" s="1"/>
  <c r="J94" i="50" s="1"/>
  <c r="J99" i="50"/>
  <c r="J98" i="50" s="1"/>
  <c r="J97" i="50" s="1"/>
  <c r="J102" i="50"/>
  <c r="J101" i="50" s="1"/>
  <c r="J100" i="50" s="1"/>
  <c r="J106" i="50"/>
  <c r="J105" i="50" s="1"/>
  <c r="J104" i="50" s="1"/>
  <c r="J103" i="50" s="1"/>
  <c r="J110" i="50"/>
  <c r="J109" i="50" s="1"/>
  <c r="J108" i="50" s="1"/>
  <c r="J113" i="50"/>
  <c r="J112" i="50" s="1"/>
  <c r="J111" i="50" s="1"/>
  <c r="J116" i="50"/>
  <c r="J115" i="50" s="1"/>
  <c r="J114" i="50" s="1"/>
  <c r="J119" i="50"/>
  <c r="J118" i="50" s="1"/>
  <c r="J117" i="50" s="1"/>
  <c r="J122" i="50"/>
  <c r="J121" i="50" s="1"/>
  <c r="J127" i="50"/>
  <c r="J126" i="50" s="1"/>
  <c r="J129" i="50"/>
  <c r="J128" i="50" s="1"/>
  <c r="J131" i="50"/>
  <c r="J130" i="50" s="1"/>
  <c r="J136" i="50"/>
  <c r="J135" i="50" s="1"/>
  <c r="J138" i="50"/>
  <c r="J137" i="50" s="1"/>
  <c r="J140" i="50"/>
  <c r="J139" i="50" s="1"/>
  <c r="J143" i="50"/>
  <c r="J142" i="50" s="1"/>
  <c r="J141" i="50" s="1"/>
  <c r="J148" i="50"/>
  <c r="J147" i="50" s="1"/>
  <c r="J146" i="50" s="1"/>
  <c r="J145" i="50" s="1"/>
  <c r="J152" i="50"/>
  <c r="J151" i="50" s="1"/>
  <c r="J150" i="50" s="1"/>
  <c r="J155" i="50"/>
  <c r="J154" i="50" s="1"/>
  <c r="J153" i="50" s="1"/>
  <c r="J158" i="50"/>
  <c r="J157" i="50" s="1"/>
  <c r="J156" i="50" s="1"/>
  <c r="J162" i="50"/>
  <c r="J161" i="50" s="1"/>
  <c r="J160" i="50" s="1"/>
  <c r="J159" i="50" s="1"/>
  <c r="J166" i="50"/>
  <c r="J165" i="50" s="1"/>
  <c r="J164" i="50" s="1"/>
  <c r="J163" i="50" s="1"/>
  <c r="J171" i="50"/>
  <c r="J170" i="50" s="1"/>
  <c r="J169" i="50" s="1"/>
  <c r="J174" i="50"/>
  <c r="J173" i="50" s="1"/>
  <c r="J172" i="50" s="1"/>
  <c r="J177" i="50"/>
  <c r="J176" i="50" s="1"/>
  <c r="J175" i="50" s="1"/>
  <c r="J181" i="50"/>
  <c r="J180" i="50" s="1"/>
  <c r="J179" i="50" s="1"/>
  <c r="J184" i="50"/>
  <c r="J183" i="50" s="1"/>
  <c r="J182" i="50" s="1"/>
  <c r="J187" i="50"/>
  <c r="J186" i="50" s="1"/>
  <c r="J185" i="50" s="1"/>
  <c r="J191" i="50"/>
  <c r="J190" i="50" s="1"/>
  <c r="J189" i="50" s="1"/>
  <c r="J188" i="50" s="1"/>
  <c r="J198" i="50"/>
  <c r="J197" i="50" s="1"/>
  <c r="J196" i="50" s="1"/>
  <c r="J192" i="50" s="1"/>
  <c r="J203" i="50"/>
  <c r="J202" i="50" s="1"/>
  <c r="J201" i="50" s="1"/>
  <c r="J200" i="50" s="1"/>
  <c r="J199" i="50" s="1"/>
  <c r="J208" i="50"/>
  <c r="J207" i="50" s="1"/>
  <c r="J206" i="50" s="1"/>
  <c r="J211" i="50"/>
  <c r="J210" i="50" s="1"/>
  <c r="J209" i="50" s="1"/>
  <c r="J214" i="50"/>
  <c r="J213" i="50" s="1"/>
  <c r="J212" i="50" s="1"/>
  <c r="J217" i="50"/>
  <c r="J216" i="50" s="1"/>
  <c r="J215" i="50" s="1"/>
  <c r="J220" i="50"/>
  <c r="J219" i="50" s="1"/>
  <c r="J218" i="50" s="1"/>
  <c r="J224" i="50"/>
  <c r="J223" i="50" s="1"/>
  <c r="J222" i="50" s="1"/>
  <c r="J227" i="50"/>
  <c r="J226" i="50" s="1"/>
  <c r="J225" i="50" s="1"/>
  <c r="J230" i="50"/>
  <c r="J229" i="50" s="1"/>
  <c r="J228" i="50" s="1"/>
  <c r="J233" i="50"/>
  <c r="J232" i="50" s="1"/>
  <c r="J231" i="50" s="1"/>
  <c r="J236" i="50"/>
  <c r="J235" i="50" s="1"/>
  <c r="J234" i="50" s="1"/>
  <c r="J239" i="50"/>
  <c r="J238" i="50" s="1"/>
  <c r="J237" i="50" s="1"/>
  <c r="J242" i="50"/>
  <c r="J241" i="50" s="1"/>
  <c r="J240" i="50" s="1"/>
  <c r="J245" i="50"/>
  <c r="J244" i="50" s="1"/>
  <c r="J243" i="50" s="1"/>
  <c r="J248" i="50"/>
  <c r="J247" i="50" s="1"/>
  <c r="J246" i="50" s="1"/>
  <c r="J251" i="50"/>
  <c r="J250" i="50" s="1"/>
  <c r="J249" i="50" s="1"/>
  <c r="J254" i="50"/>
  <c r="J253" i="50" s="1"/>
  <c r="J252" i="50" s="1"/>
  <c r="J258" i="50"/>
  <c r="J257" i="50" s="1"/>
  <c r="J256" i="50" s="1"/>
  <c r="J261" i="50"/>
  <c r="J260" i="50" s="1"/>
  <c r="J259" i="50" s="1"/>
  <c r="J264" i="50"/>
  <c r="J263" i="50" s="1"/>
  <c r="J262" i="50" s="1"/>
  <c r="J267" i="50"/>
  <c r="J266" i="50" s="1"/>
  <c r="J265" i="50" s="1"/>
  <c r="J270" i="50"/>
  <c r="J269" i="50" s="1"/>
  <c r="J268" i="50" s="1"/>
  <c r="J273" i="50"/>
  <c r="J272" i="50" s="1"/>
  <c r="J271" i="50" s="1"/>
  <c r="J276" i="50"/>
  <c r="J275" i="50" s="1"/>
  <c r="J274" i="50" s="1"/>
  <c r="J279" i="50"/>
  <c r="J278" i="50" s="1"/>
  <c r="J277" i="50" s="1"/>
  <c r="J282" i="50"/>
  <c r="J281" i="50" s="1"/>
  <c r="J280" i="50" s="1"/>
  <c r="J286" i="50"/>
  <c r="J285" i="50" s="1"/>
  <c r="J288" i="50"/>
  <c r="J287" i="50" s="1"/>
  <c r="J292" i="50"/>
  <c r="J291" i="50" s="1"/>
  <c r="J294" i="50"/>
  <c r="J293" i="50" s="1"/>
  <c r="J297" i="50"/>
  <c r="J296" i="50" s="1"/>
  <c r="J295" i="50" s="1"/>
  <c r="J300" i="50"/>
  <c r="J299" i="50" s="1"/>
  <c r="J302" i="50"/>
  <c r="J301" i="50" s="1"/>
  <c r="J304" i="50"/>
  <c r="J303" i="50" s="1"/>
  <c r="J307" i="50"/>
  <c r="J306" i="50" s="1"/>
  <c r="J305" i="50" s="1"/>
  <c r="J315" i="50"/>
  <c r="J314" i="50" s="1"/>
  <c r="J313" i="50" s="1"/>
  <c r="J318" i="50"/>
  <c r="J317" i="50" s="1"/>
  <c r="J316" i="50" s="1"/>
  <c r="J321" i="50"/>
  <c r="J320" i="50" s="1"/>
  <c r="J319" i="50" s="1"/>
  <c r="J324" i="50"/>
  <c r="J323" i="50" s="1"/>
  <c r="J322" i="50" s="1"/>
  <c r="J327" i="50"/>
  <c r="J326" i="50" s="1"/>
  <c r="J325" i="50" s="1"/>
  <c r="J330" i="50"/>
  <c r="J329" i="50" s="1"/>
  <c r="J332" i="50"/>
  <c r="J331" i="50" s="1"/>
  <c r="J335" i="50"/>
  <c r="J334" i="50" s="1"/>
  <c r="J333" i="50" s="1"/>
  <c r="J338" i="50"/>
  <c r="J337" i="50" s="1"/>
  <c r="J340" i="50"/>
  <c r="J339" i="50" s="1"/>
  <c r="J343" i="50"/>
  <c r="J342" i="50" s="1"/>
  <c r="J341" i="50" s="1"/>
  <c r="J346" i="50"/>
  <c r="J345" i="50" s="1"/>
  <c r="J344" i="50" s="1"/>
  <c r="J349" i="50"/>
  <c r="J348" i="50" s="1"/>
  <c r="J347" i="50" s="1"/>
  <c r="J353" i="50"/>
  <c r="J352" i="50" s="1"/>
  <c r="J351" i="50" s="1"/>
  <c r="J350" i="50" s="1"/>
  <c r="J358" i="50"/>
  <c r="J357" i="50" s="1"/>
  <c r="J356" i="50" s="1"/>
  <c r="J355" i="50" s="1"/>
  <c r="J362" i="50"/>
  <c r="J361" i="50" s="1"/>
  <c r="J360" i="50" s="1"/>
  <c r="J365" i="50"/>
  <c r="J364" i="50" s="1"/>
  <c r="J363" i="50" s="1"/>
  <c r="J368" i="50"/>
  <c r="J367" i="50" s="1"/>
  <c r="J366" i="50" s="1"/>
  <c r="J371" i="50"/>
  <c r="J370" i="50" s="1"/>
  <c r="J369" i="50" s="1"/>
  <c r="J374" i="50"/>
  <c r="J375" i="50"/>
  <c r="J379" i="50"/>
  <c r="J378" i="50" s="1"/>
  <c r="J377" i="50" s="1"/>
  <c r="J382" i="50"/>
  <c r="J381" i="50" s="1"/>
  <c r="J380" i="50" s="1"/>
  <c r="J387" i="50"/>
  <c r="J386" i="50" s="1"/>
  <c r="J385" i="50" s="1"/>
  <c r="J384" i="50" s="1"/>
  <c r="J391" i="50"/>
  <c r="J390" i="50" s="1"/>
  <c r="J393" i="50"/>
  <c r="J392" i="50" s="1"/>
  <c r="J396" i="50"/>
  <c r="J395" i="50" s="1"/>
  <c r="J398" i="50"/>
  <c r="J397" i="50" s="1"/>
  <c r="J401" i="50"/>
  <c r="J400" i="50" s="1"/>
  <c r="J399" i="50" s="1"/>
  <c r="J404" i="50"/>
  <c r="J403" i="50" s="1"/>
  <c r="J406" i="50"/>
  <c r="J405" i="50" s="1"/>
  <c r="J427" i="50"/>
  <c r="J426" i="50" s="1"/>
  <c r="J425" i="50" s="1"/>
  <c r="J424" i="50" s="1"/>
  <c r="J431" i="50"/>
  <c r="J430" i="50" s="1"/>
  <c r="J429" i="50" s="1"/>
  <c r="J428" i="50" s="1"/>
  <c r="G447" i="47"/>
  <c r="G446" i="47" s="1"/>
  <c r="G444" i="47"/>
  <c r="G443" i="47" s="1"/>
  <c r="G441" i="47"/>
  <c r="G440" i="47" s="1"/>
  <c r="G435" i="47"/>
  <c r="G433" i="47"/>
  <c r="G427" i="47"/>
  <c r="G426" i="47" s="1"/>
  <c r="G425" i="47" s="1"/>
  <c r="G423" i="47"/>
  <c r="G422" i="47" s="1"/>
  <c r="G421" i="47" s="1"/>
  <c r="G418" i="47"/>
  <c r="G417" i="47"/>
  <c r="G416" i="47" s="1"/>
  <c r="G414" i="47"/>
  <c r="G413" i="47" s="1"/>
  <c r="G412" i="47" s="1"/>
  <c r="G410" i="47"/>
  <c r="G409" i="47" s="1"/>
  <c r="G407" i="47"/>
  <c r="G406" i="47" s="1"/>
  <c r="G404" i="47"/>
  <c r="G402" i="47"/>
  <c r="G379" i="47"/>
  <c r="G378" i="47" s="1"/>
  <c r="G377" i="47" s="1"/>
  <c r="G374" i="47"/>
  <c r="G373" i="47" s="1"/>
  <c r="G371" i="47"/>
  <c r="G370" i="47" s="1"/>
  <c r="G368" i="47"/>
  <c r="G367" i="47" s="1"/>
  <c r="G360" i="47"/>
  <c r="G359" i="47" s="1"/>
  <c r="G357" i="47"/>
  <c r="G355" i="47"/>
  <c r="G353" i="47"/>
  <c r="G350" i="47"/>
  <c r="G349" i="47" s="1"/>
  <c r="G347" i="47"/>
  <c r="G345" i="47"/>
  <c r="G341" i="47"/>
  <c r="G339" i="47"/>
  <c r="G335" i="47"/>
  <c r="G334" i="47" s="1"/>
  <c r="G332" i="47"/>
  <c r="G331" i="47" s="1"/>
  <c r="G329" i="47"/>
  <c r="G328" i="47" s="1"/>
  <c r="G326" i="47"/>
  <c r="G325" i="47" s="1"/>
  <c r="G323" i="47"/>
  <c r="G322" i="47" s="1"/>
  <c r="G319" i="47"/>
  <c r="G318" i="47" s="1"/>
  <c r="G316" i="47"/>
  <c r="G315" i="47" s="1"/>
  <c r="G313" i="47"/>
  <c r="G312" i="47" s="1"/>
  <c r="G310" i="47"/>
  <c r="G309" i="47" s="1"/>
  <c r="G307" i="47"/>
  <c r="G306" i="47" s="1"/>
  <c r="G304" i="47"/>
  <c r="G303" i="47" s="1"/>
  <c r="G301" i="47"/>
  <c r="G300" i="47" s="1"/>
  <c r="G298" i="47"/>
  <c r="G297" i="47" s="1"/>
  <c r="G295" i="47"/>
  <c r="G294" i="47" s="1"/>
  <c r="G292" i="47"/>
  <c r="G291" i="47" s="1"/>
  <c r="G285" i="47"/>
  <c r="G284" i="47" s="1"/>
  <c r="G282" i="47"/>
  <c r="G281" i="47" s="1"/>
  <c r="G279" i="47"/>
  <c r="G278" i="47" s="1"/>
  <c r="G276" i="47"/>
  <c r="G275" i="47" s="1"/>
  <c r="G273" i="47"/>
  <c r="G272" i="47" s="1"/>
  <c r="G267" i="47"/>
  <c r="G265" i="47"/>
  <c r="G262" i="47"/>
  <c r="G261" i="47" s="1"/>
  <c r="G259" i="47"/>
  <c r="G257" i="47"/>
  <c r="G254" i="47"/>
  <c r="G248" i="47"/>
  <c r="G247" i="47" s="1"/>
  <c r="G246" i="47" s="1"/>
  <c r="G243" i="47"/>
  <c r="G242" i="47" s="1"/>
  <c r="G241" i="47" s="1"/>
  <c r="G239" i="47"/>
  <c r="G238" i="47" s="1"/>
  <c r="G236" i="47"/>
  <c r="G235" i="47" s="1"/>
  <c r="G232" i="47"/>
  <c r="G231" i="47" s="1"/>
  <c r="G230" i="47" s="1"/>
  <c r="G227" i="47"/>
  <c r="G226" i="47" s="1"/>
  <c r="G225" i="47" s="1"/>
  <c r="G223" i="47"/>
  <c r="G222" i="47" s="1"/>
  <c r="G220" i="47"/>
  <c r="G219" i="47" s="1"/>
  <c r="G217" i="47"/>
  <c r="G216" i="47" s="1"/>
  <c r="G214" i="47"/>
  <c r="G212" i="47"/>
  <c r="G209" i="47"/>
  <c r="G208" i="47" s="1"/>
  <c r="G206" i="47"/>
  <c r="G204" i="47"/>
  <c r="G201" i="47"/>
  <c r="G200" i="47" s="1"/>
  <c r="G198" i="47"/>
  <c r="G197" i="47" s="1"/>
  <c r="G195" i="47"/>
  <c r="G194" i="47" s="1"/>
  <c r="G192" i="47"/>
  <c r="G191" i="47" s="1"/>
  <c r="G189" i="47"/>
  <c r="G188" i="47" s="1"/>
  <c r="G184" i="47"/>
  <c r="G183" i="47" s="1"/>
  <c r="G181" i="47"/>
  <c r="G180" i="47" s="1"/>
  <c r="G178" i="47"/>
  <c r="G177" i="47" s="1"/>
  <c r="G175" i="47"/>
  <c r="G174" i="47" s="1"/>
  <c r="G170" i="47"/>
  <c r="G169" i="47" s="1"/>
  <c r="G168" i="47" s="1"/>
  <c r="G167" i="47" s="1"/>
  <c r="G165" i="47"/>
  <c r="G164" i="47" s="1"/>
  <c r="G160" i="47" s="1"/>
  <c r="G158" i="47"/>
  <c r="G157" i="47" s="1"/>
  <c r="G156" i="47" s="1"/>
  <c r="G154" i="47"/>
  <c r="G153" i="47" s="1"/>
  <c r="G151" i="47"/>
  <c r="G150" i="47" s="1"/>
  <c r="G148" i="47"/>
  <c r="G147" i="47" s="1"/>
  <c r="G144" i="47"/>
  <c r="G143" i="47" s="1"/>
  <c r="G141" i="47"/>
  <c r="G140" i="47" s="1"/>
  <c r="G138" i="47"/>
  <c r="G137" i="47" s="1"/>
  <c r="G133" i="47"/>
  <c r="G132" i="47" s="1"/>
  <c r="G131" i="47" s="1"/>
  <c r="G129" i="47"/>
  <c r="G128" i="47" s="1"/>
  <c r="G127" i="47" s="1"/>
  <c r="G125" i="47"/>
  <c r="G124" i="47" s="1"/>
  <c r="G122" i="47"/>
  <c r="G121" i="47" s="1"/>
  <c r="G119" i="47"/>
  <c r="G115" i="47"/>
  <c r="G114" i="47" s="1"/>
  <c r="G113" i="47" s="1"/>
  <c r="G110" i="47"/>
  <c r="G109" i="47" s="1"/>
  <c r="G107" i="47"/>
  <c r="G105" i="47"/>
  <c r="G103" i="47"/>
  <c r="G98" i="47"/>
  <c r="G96" i="47"/>
  <c r="G94" i="47"/>
  <c r="G89" i="47"/>
  <c r="G88" i="47" s="1"/>
  <c r="G86" i="47"/>
  <c r="G85" i="47" s="1"/>
  <c r="G83" i="47"/>
  <c r="G82" i="47" s="1"/>
  <c r="G80" i="47"/>
  <c r="G79" i="47" s="1"/>
  <c r="G76" i="47"/>
  <c r="G75" i="47" s="1"/>
  <c r="G74" i="47" s="1"/>
  <c r="G69" i="47"/>
  <c r="G66" i="47"/>
  <c r="G63" i="47"/>
  <c r="G60" i="47"/>
  <c r="G57" i="47"/>
  <c r="G56" i="47" s="1"/>
  <c r="G54" i="47"/>
  <c r="G53" i="47" s="1"/>
  <c r="G51" i="47"/>
  <c r="G50" i="47" s="1"/>
  <c r="G48" i="47"/>
  <c r="G47" i="47" s="1"/>
  <c r="G45" i="47"/>
  <c r="G43" i="47"/>
  <c r="G41" i="47"/>
  <c r="G38" i="47"/>
  <c r="G37" i="47" s="1"/>
  <c r="G35" i="47"/>
  <c r="G33" i="47"/>
  <c r="G30" i="47"/>
  <c r="G28" i="47"/>
  <c r="G25" i="47"/>
  <c r="G23" i="47"/>
  <c r="G20" i="47"/>
  <c r="G18" i="47"/>
  <c r="G15" i="47"/>
  <c r="G13" i="47"/>
  <c r="J402" i="50" l="1"/>
  <c r="J290" i="50"/>
  <c r="G344" i="47"/>
  <c r="G352" i="47"/>
  <c r="G211" i="47"/>
  <c r="G432" i="47"/>
  <c r="G431" i="47" s="1"/>
  <c r="G430" i="47" s="1"/>
  <c r="G429" i="47" s="1"/>
  <c r="G12" i="47"/>
  <c r="G22" i="47"/>
  <c r="G32" i="47"/>
  <c r="G439" i="47"/>
  <c r="G438" i="47" s="1"/>
  <c r="G437" i="47" s="1"/>
  <c r="J394" i="50"/>
  <c r="G93" i="47"/>
  <c r="G92" i="47" s="1"/>
  <c r="G91" i="47" s="1"/>
  <c r="G264" i="47"/>
  <c r="G203" i="47"/>
  <c r="G343" i="47"/>
  <c r="G17" i="47"/>
  <c r="G27" i="47"/>
  <c r="G366" i="47"/>
  <c r="G365" i="47" s="1"/>
  <c r="G321" i="47"/>
  <c r="G420" i="47"/>
  <c r="G40" i="47"/>
  <c r="G401" i="47"/>
  <c r="G400" i="47" s="1"/>
  <c r="G399" i="47" s="1"/>
  <c r="G102" i="47"/>
  <c r="G101" i="47" s="1"/>
  <c r="G100" i="47" s="1"/>
  <c r="G234" i="47"/>
  <c r="G338" i="47"/>
  <c r="G337" i="47" s="1"/>
  <c r="G65" i="47"/>
  <c r="J10" i="2"/>
  <c r="J9" i="2" s="1"/>
  <c r="J134" i="50"/>
  <c r="J133" i="50" s="1"/>
  <c r="J132" i="50" s="1"/>
  <c r="J373" i="50"/>
  <c r="J372" i="50" s="1"/>
  <c r="J359" i="50" s="1"/>
  <c r="G59" i="47"/>
  <c r="J389" i="50"/>
  <c r="G62" i="47"/>
  <c r="G78" i="47"/>
  <c r="G68" i="47"/>
  <c r="J284" i="50"/>
  <c r="J283" i="50" s="1"/>
  <c r="J336" i="50"/>
  <c r="J83" i="50"/>
  <c r="J82" i="50" s="1"/>
  <c r="J120" i="50"/>
  <c r="J107" i="50" s="1"/>
  <c r="J390" i="2"/>
  <c r="J389" i="2" s="1"/>
  <c r="J388" i="2" s="1"/>
  <c r="J146" i="2"/>
  <c r="J145" i="2" s="1"/>
  <c r="J130" i="2"/>
  <c r="J129" i="2" s="1"/>
  <c r="J352" i="2"/>
  <c r="J351" i="2" s="1"/>
  <c r="J350" i="2" s="1"/>
  <c r="J270" i="2"/>
  <c r="J269" i="2" s="1"/>
  <c r="J263" i="2" s="1"/>
  <c r="J428" i="2"/>
  <c r="J427" i="2" s="1"/>
  <c r="J384" i="2"/>
  <c r="J383" i="2" s="1"/>
  <c r="J376" i="2" s="1"/>
  <c r="J375" i="2" s="1"/>
  <c r="J418" i="2"/>
  <c r="J258" i="2"/>
  <c r="J114" i="2"/>
  <c r="J113" i="2" s="1"/>
  <c r="J112" i="2" s="1"/>
  <c r="J433" i="2"/>
  <c r="J399" i="2"/>
  <c r="J398" i="2" s="1"/>
  <c r="J370" i="2"/>
  <c r="J369" i="2" s="1"/>
  <c r="J368" i="2" s="1"/>
  <c r="J313" i="2"/>
  <c r="J312" i="2" s="1"/>
  <c r="J305" i="2"/>
  <c r="J297" i="2"/>
  <c r="J278" i="2"/>
  <c r="J277" i="2"/>
  <c r="J250" i="2"/>
  <c r="J245" i="2"/>
  <c r="J236" i="2"/>
  <c r="J237" i="2"/>
  <c r="J168" i="2"/>
  <c r="J167" i="2" s="1"/>
  <c r="J220" i="2"/>
  <c r="J212" i="2"/>
  <c r="J82" i="2"/>
  <c r="J81" i="2" s="1"/>
  <c r="J102" i="2"/>
  <c r="J101" i="2" s="1"/>
  <c r="J100" i="2" s="1"/>
  <c r="J47" i="2"/>
  <c r="J39" i="2"/>
  <c r="J34" i="2"/>
  <c r="J29" i="2"/>
  <c r="J24" i="2"/>
  <c r="J19" i="2"/>
  <c r="J376" i="50"/>
  <c r="J423" i="50"/>
  <c r="J328" i="50"/>
  <c r="J298" i="50"/>
  <c r="J289" i="50" s="1"/>
  <c r="J255" i="50"/>
  <c r="J221" i="50"/>
  <c r="J205" i="50"/>
  <c r="J178" i="50"/>
  <c r="J168" i="50"/>
  <c r="J149" i="50"/>
  <c r="J144" i="50" s="1"/>
  <c r="J125" i="50"/>
  <c r="J124" i="50" s="1"/>
  <c r="J123" i="50" s="1"/>
  <c r="J44" i="50"/>
  <c r="J36" i="50"/>
  <c r="J31" i="50"/>
  <c r="J26" i="50"/>
  <c r="J21" i="50"/>
  <c r="J16" i="50"/>
  <c r="J10" i="50"/>
  <c r="J9" i="50" s="1"/>
  <c r="G118" i="47"/>
  <c r="G117" i="47" s="1"/>
  <c r="G112" i="47" s="1"/>
  <c r="G136" i="47"/>
  <c r="G146" i="47"/>
  <c r="G173" i="47"/>
  <c r="G172" i="47" s="1"/>
  <c r="G256" i="47"/>
  <c r="G229" i="47"/>
  <c r="G271" i="47"/>
  <c r="G252" i="47"/>
  <c r="G251" i="47" s="1"/>
  <c r="J388" i="50" l="1"/>
  <c r="J383" i="50" s="1"/>
  <c r="G398" i="47"/>
  <c r="G187" i="47"/>
  <c r="G186" i="47" s="1"/>
  <c r="J406" i="2"/>
  <c r="G11" i="47"/>
  <c r="G10" i="47" s="1"/>
  <c r="G135" i="47"/>
  <c r="J15" i="50"/>
  <c r="J8" i="50" s="1"/>
  <c r="J354" i="50"/>
  <c r="J312" i="50"/>
  <c r="J311" i="50" s="1"/>
  <c r="J167" i="50"/>
  <c r="J18" i="2"/>
  <c r="J17" i="2" s="1"/>
  <c r="J387" i="2"/>
  <c r="J296" i="2"/>
  <c r="J295" i="2" s="1"/>
  <c r="J289" i="2" s="1"/>
  <c r="J205" i="2"/>
  <c r="J204" i="2" s="1"/>
  <c r="J188" i="2" s="1"/>
  <c r="J244" i="2"/>
  <c r="J243" i="2" s="1"/>
  <c r="J242" i="2" s="1"/>
  <c r="J204" i="50"/>
  <c r="G250" i="47"/>
  <c r="G245" i="47" s="1"/>
  <c r="G9" i="47" l="1"/>
  <c r="J432" i="50"/>
  <c r="J8" i="2"/>
  <c r="J443" i="2" s="1"/>
  <c r="G287" i="47" l="1"/>
  <c r="G270" i="47" s="1"/>
  <c r="G269" i="47" l="1"/>
  <c r="G449" i="47" s="1"/>
</calcChain>
</file>

<file path=xl/sharedStrings.xml><?xml version="1.0" encoding="utf-8"?>
<sst xmlns="http://schemas.openxmlformats.org/spreadsheetml/2006/main" count="5941" uniqueCount="487">
  <si>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</si>
  <si>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</si>
  <si>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</si>
  <si>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</si>
  <si>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</si>
  <si>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</si>
  <si>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</si>
  <si>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</si>
  <si>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</si>
  <si>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</si>
  <si>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</si>
  <si>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</si>
  <si>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</si>
  <si>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</si>
  <si>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</si>
  <si>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</si>
  <si>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</si>
  <si>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</si>
  <si>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</si>
  <si>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</si>
  <si>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</si>
  <si>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</si>
  <si>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</si>
  <si>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</si>
  <si>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</si>
  <si>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</si>
  <si>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</si>
  <si>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</si>
  <si>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</si>
  <si>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</si>
  <si>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</si>
  <si>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</si>
  <si>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</si>
  <si>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</si>
  <si>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</si>
  <si>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</si>
  <si>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</si>
  <si>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</si>
  <si>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</si>
  <si>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</si>
  <si>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</si>
  <si>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</si>
  <si>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</si>
  <si>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</si>
  <si>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</si>
  <si>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</si>
  <si>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</si>
  <si>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</si>
  <si>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</si>
  <si>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</si>
  <si>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</si>
  <si>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</si>
  <si>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</si>
  <si>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</si>
  <si>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</si>
  <si>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</si>
  <si>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</si>
  <si>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</si>
  <si>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</si>
  <si>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</si>
  <si>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</si>
  <si>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</si>
  <si>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</si>
  <si>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</si>
  <si>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</si>
  <si>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</si>
  <si>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</si>
  <si>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</si>
  <si>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</si>
  <si>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</si>
  <si>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</si>
  <si>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</si>
  <si>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</si>
  <si>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</si>
  <si>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</si>
  <si>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</si>
  <si>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</si>
  <si>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</si>
  <si>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</si>
  <si>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</si>
  <si>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</si>
  <si>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</si>
  <si>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</si>
  <si>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</si>
  <si>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</si>
  <si>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</si>
  <si>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</si>
  <si>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</si>
  <si>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</si>
  <si>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</si>
  <si>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</si>
  <si>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</si>
  <si>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</si>
  <si>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</si>
  <si>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</si>
  <si>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</si>
  <si>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</si>
  <si>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</si>
  <si>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</si>
  <si>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</si>
  <si>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</si>
  <si>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</si>
  <si>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</si>
  <si>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</si>
  <si>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</si>
  <si>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</si>
  <si>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</si>
  <si>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</si>
  <si>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</si>
  <si>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Реализация мероприятий по поэтапному внедрению Всероссийского физкультурно-спортивного комплекса «Готов к труду и обороне» (ГТО)</t>
  </si>
  <si>
    <t>Управление образования администрации Клетнянского района</t>
  </si>
  <si>
    <t>Дошкольное образование</t>
  </si>
  <si>
    <t>Дошкольные образовательные организации</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</si>
  <si>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</si>
  <si>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</si>
  <si>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</si>
  <si>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</si>
  <si>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Дополнительное образвание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</si>
  <si>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</si>
  <si>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</si>
  <si>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</si>
  <si>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</si>
  <si>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</si>
  <si>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</si>
  <si>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</si>
  <si>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</si>
  <si>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</si>
  <si>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</si>
  <si>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</si>
  <si>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</si>
  <si>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</si>
  <si>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</si>
  <si>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</si>
  <si>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Дотации             </t>
  </si>
  <si>
    <t>510</t>
  </si>
  <si>
    <t>Иные дотации</t>
  </si>
  <si>
    <t>Поддержка мер по обеспечению сбалансированности  бюджетов поселений</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</si>
  <si>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</si>
  <si>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</si>
  <si>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</si>
  <si>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</si>
  <si>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</si>
  <si>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</si>
  <si>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</si>
  <si>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</si>
  <si>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</si>
  <si>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</si>
  <si>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МП</t>
  </si>
  <si>
    <t>ППМП</t>
  </si>
  <si>
    <t>ОМ</t>
  </si>
  <si>
    <t>ГРБС</t>
  </si>
  <si>
    <t>НР</t>
  </si>
  <si>
    <t>17900</t>
  </si>
  <si>
    <t xml:space="preserve">Повышение защиты населения и территории Клетнянского района от чрезвычайных ситуаций природного и техногенного характера </t>
  </si>
  <si>
    <t>Повышение качества и доступности предоставления муниципальных услуг в Клетнянском районе</t>
  </si>
  <si>
    <t>Предупреждение и ликвидация заразных и иных болезней</t>
  </si>
  <si>
    <t>21</t>
  </si>
  <si>
    <t>12510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</si>
  <si>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</si>
  <si>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</si>
  <si>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</si>
  <si>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устойчивой работы и развития автотранспортного комплекса</t>
  </si>
  <si>
    <t xml:space="preserve">Субсидии юридическим лицам (кроме некоммерческих организаций), индивидуальным предпринимателям, физическим лицам </t>
  </si>
  <si>
    <t>Повышение эффективности и безопасности функционирования автомобильных дорог общего пользования местного значения</t>
  </si>
  <si>
    <t>Обеспечение свободы творчества и прав граждан на участие в культурной жизни, на равный доступ к культурным ценностям</t>
  </si>
  <si>
    <t>14210</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</si>
  <si>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</si>
  <si>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Развитие физической культуры и спорта на территории Клетнянского района</t>
  </si>
  <si>
    <t>Защита прав и законных интересов несовершеннолетних,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</si>
  <si>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</si>
  <si>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50820</t>
  </si>
  <si>
    <t>R0820</t>
  </si>
  <si>
    <t>Осуществление муниципальной поддержки молодых семей в улучшении жилищных условий</t>
  </si>
  <si>
    <t>Реализация муниципальной политики в сфере образования на территории Клетнянского района</t>
  </si>
  <si>
    <t>14780</t>
  </si>
  <si>
    <t>Реализация мер государственной поддержки работников образования</t>
  </si>
  <si>
    <t>00</t>
  </si>
  <si>
    <t>16710</t>
  </si>
  <si>
    <t>Создание условий эффективной самореализации молодежи</t>
  </si>
  <si>
    <t>Проведение оздоровительной кампании детей и молодежи</t>
  </si>
  <si>
    <t>S4790</t>
  </si>
  <si>
    <t>15840</t>
  </si>
  <si>
    <t>Поддержка мер по обеспечению сбалансированности бюджетов поселений</t>
  </si>
  <si>
    <t xml:space="preserve">Непрограммная деятельность </t>
  </si>
  <si>
    <t>80020</t>
  </si>
  <si>
    <t>80040</t>
  </si>
  <si>
    <t>84220</t>
  </si>
  <si>
    <t>80070</t>
  </si>
  <si>
    <t>81410</t>
  </si>
  <si>
    <t>80900</t>
  </si>
  <si>
    <t>83260</t>
  </si>
  <si>
    <t>80700</t>
  </si>
  <si>
    <t>80710</t>
  </si>
  <si>
    <t>81630</t>
  </si>
  <si>
    <t>83360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</si>
  <si>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</si>
  <si>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</si>
  <si>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81830</t>
  </si>
  <si>
    <t>83760</t>
  </si>
  <si>
    <t>81680</t>
  </si>
  <si>
    <t>80450</t>
  </si>
  <si>
    <t>80480</t>
  </si>
  <si>
    <t>84260</t>
  </si>
  <si>
    <t>82400</t>
  </si>
  <si>
    <t>81150</t>
  </si>
  <si>
    <t>82450</t>
  </si>
  <si>
    <t>82300</t>
  </si>
  <si>
    <t>82310</t>
  </si>
  <si>
    <t>84290</t>
  </si>
  <si>
    <t>82320</t>
  </si>
  <si>
    <t>13,  06</t>
  </si>
  <si>
    <t>01,   10</t>
  </si>
  <si>
    <t>80300</t>
  </si>
  <si>
    <t xml:space="preserve">Мероприятия по развитию образования </t>
  </si>
  <si>
    <t>82330</t>
  </si>
  <si>
    <t>80310</t>
  </si>
  <si>
    <t>80320</t>
  </si>
  <si>
    <t>82360</t>
  </si>
  <si>
    <t>80720</t>
  </si>
  <si>
    <t>70 0 00 83030</t>
  </si>
  <si>
    <t>83020</t>
  </si>
  <si>
    <t>84200</t>
  </si>
  <si>
    <t>80050</t>
  </si>
  <si>
    <t>рублей</t>
  </si>
  <si>
    <t xml:space="preserve">Выравнивание бюджетной обеспеченности поселений </t>
  </si>
  <si>
    <t>L4970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</si>
  <si>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</si>
  <si>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16721</t>
  </si>
  <si>
    <t>16722</t>
  </si>
  <si>
    <t>16723</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</si>
  <si>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</si>
  <si>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Повышение энергетической эффективности и обеспечения энергосбережения</t>
  </si>
  <si>
    <t>Мероприятия по охране, сохранению и популяризации культурного наследия</t>
  </si>
  <si>
    <t>82410</t>
  </si>
  <si>
    <t>L4670</t>
  </si>
  <si>
    <t>Мероприятия в сфере коммунального хозяйства</t>
  </si>
  <si>
    <t>81740</t>
  </si>
  <si>
    <t>L5190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</si>
  <si>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</si>
  <si>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</si>
  <si>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 xml:space="preserve">Мероприятия по проведению оздоровительной кампании детей </t>
  </si>
  <si>
    <t>83030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</si>
  <si>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</si>
  <si>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Условно утвержденные расходы</t>
  </si>
  <si>
    <t>84400</t>
  </si>
  <si>
    <t xml:space="preserve">Обеспечение реализации полномочий Клетнянского муниципального района </t>
  </si>
  <si>
    <t xml:space="preserve">Развитие системы образования Клетнянского муниципального  района </t>
  </si>
  <si>
    <t>70 0 00 80080</t>
  </si>
  <si>
    <t>80080</t>
  </si>
  <si>
    <t>Подпрограмма "Обеспечение жильем молодых семей  Клетнянского района"</t>
  </si>
  <si>
    <t xml:space="preserve">Подпрограмма "Социальная политика Клетнянского района" </t>
  </si>
  <si>
    <t>Подпрограмма "Развитие молодежной политики, физической культуры и спорта Клетнянского района"</t>
  </si>
  <si>
    <t>Подпрограмма "Комплексные меры противодействия злоупотреблению наркотиками и их незаконному обороту"</t>
  </si>
  <si>
    <t>Подпрограмма "Культура Клетнянского района"</t>
  </si>
  <si>
    <t>Оповещение населения об опасностях, возникающих при ведении военных действий и возникновении чрезвычайных ситуаций</t>
  </si>
  <si>
    <t>81200</t>
  </si>
  <si>
    <t>Другие вопросы в области жилищно-коммунального хозяйства</t>
  </si>
  <si>
    <t>Строительство и реконструкция (модернизация) объектов питьевого водоснабжения</t>
  </si>
  <si>
    <t>52430</t>
  </si>
  <si>
    <t>851</t>
  </si>
  <si>
    <t>Благоустройство</t>
  </si>
  <si>
    <t>Физическая культура</t>
  </si>
  <si>
    <t>L2990</t>
  </si>
  <si>
    <t>Приложение 2</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</si>
  <si>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</si>
  <si>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</si>
  <si>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</si>
  <si>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</si>
  <si>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</si>
  <si>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</si>
  <si>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</si>
  <si>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Реализация мероприятий по поэтапному внедрению Всероссийского физкультурно-спортивного комплекса "Готов к труду и обороне" (ГТО)</t>
  </si>
  <si>
    <t>Дополнительное образование детей</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</si>
  <si>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</si>
  <si>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</si>
  <si>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</si>
  <si>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</si>
  <si>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</si>
  <si>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</si>
  <si>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</si>
  <si>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14722</t>
  </si>
  <si>
    <t>82430</t>
  </si>
  <si>
    <t>S4910</t>
  </si>
  <si>
    <t>S4900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</si>
  <si>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</si>
  <si>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Реализация федеральной целевой программы "Увековечение памяти погибших при защите Отечества на 2019 - 2024 годы"</t>
  </si>
  <si>
    <t>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</si>
  <si>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</si>
  <si>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</si>
  <si>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2023 год</t>
  </si>
  <si>
    <t>Повышение доступности и качества предоставления дополнительного образования детей</t>
  </si>
  <si>
    <t>14723</t>
  </si>
  <si>
    <t>80100</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</si>
  <si>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</si>
  <si>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</si>
  <si>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</si>
  <si>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</si>
  <si>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852</t>
  </si>
  <si>
    <t>Государственная поддержка отрасли культуры</t>
  </si>
  <si>
    <t>А2</t>
  </si>
  <si>
    <t>55190</t>
  </si>
  <si>
    <t>Региональный проект "Творческие люди (Брянская область)"</t>
  </si>
  <si>
    <t>F5</t>
  </si>
  <si>
    <t>Региональный проект "Чистая вода (Брянская область)"</t>
  </si>
  <si>
    <t>Развитие материально-технической базы муниципальных образовательных организаций в сфере физической культуры и спорта</t>
  </si>
  <si>
    <t>S7670</t>
  </si>
  <si>
    <t>S7620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</si>
  <si>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</si>
  <si>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</si>
  <si>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</si>
  <si>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2024 год</t>
  </si>
  <si>
    <t>51 4 01 80020</t>
  </si>
  <si>
    <t>51 4 01 80040</t>
  </si>
  <si>
    <t>51 4 01 80070</t>
  </si>
  <si>
    <t>51 4 01 80100</t>
  </si>
  <si>
    <t>51 4 01 81410</t>
  </si>
  <si>
    <t>51 4 01 84220</t>
  </si>
  <si>
    <t>51 4 04 51200</t>
  </si>
  <si>
    <t>51 4 01 83260</t>
  </si>
  <si>
    <t>51 4 03 80710</t>
  </si>
  <si>
    <t>51 4 04 51180</t>
  </si>
  <si>
    <t>51 4 05 80700</t>
  </si>
  <si>
    <t>51 4 05 81200</t>
  </si>
  <si>
    <t>51 4 06 12510</t>
  </si>
  <si>
    <t>51 4 07 81630</t>
  </si>
  <si>
    <t>51 4 07 83360</t>
  </si>
  <si>
    <t>51 4 08 83740</t>
  </si>
  <si>
    <t>51 4 01 17900</t>
  </si>
  <si>
    <t>51 4 02 81830</t>
  </si>
  <si>
    <t>51 4 09 83760</t>
  </si>
  <si>
    <t>51 4 09 81680</t>
  </si>
  <si>
    <t>51 4 09 81740</t>
  </si>
  <si>
    <t>51 4 10 L2990</t>
  </si>
  <si>
    <t>51 1 F5 52430</t>
  </si>
  <si>
    <t>51 4 11 80320</t>
  </si>
  <si>
    <t>51 4 11 82330</t>
  </si>
  <si>
    <t>51 4 11 82430</t>
  </si>
  <si>
    <t>51 4 12 14723</t>
  </si>
  <si>
    <t>51 4 13 14210</t>
  </si>
  <si>
    <t>51 4 14 80450</t>
  </si>
  <si>
    <t>51 4 14 80480</t>
  </si>
  <si>
    <t>51 4 14 82400</t>
  </si>
  <si>
    <t>51 4 15 82410</t>
  </si>
  <si>
    <t>51 4 14 84260</t>
  </si>
  <si>
    <t>51 4 14 L4670</t>
  </si>
  <si>
    <t>51 4 14 L5190</t>
  </si>
  <si>
    <t>51 1 А2 55190</t>
  </si>
  <si>
    <t>51 4 16 81150</t>
  </si>
  <si>
    <t>51 4 17 82450</t>
  </si>
  <si>
    <t>51 4 18 R0820</t>
  </si>
  <si>
    <t>51 4 19 L4970</t>
  </si>
  <si>
    <t>51 4 21 S7620</t>
  </si>
  <si>
    <t>51 4 20 82300</t>
  </si>
  <si>
    <t>51 4 20 82310</t>
  </si>
  <si>
    <t>51 4 20 82320</t>
  </si>
  <si>
    <t>51 4 20 84290</t>
  </si>
  <si>
    <t>52 4 02 14722</t>
  </si>
  <si>
    <t>52 4 02 80300</t>
  </si>
  <si>
    <t>52 4 02 82330</t>
  </si>
  <si>
    <t>52 4 02 82430</t>
  </si>
  <si>
    <t>52 4 03 14723</t>
  </si>
  <si>
    <t>52 4 02 14721</t>
  </si>
  <si>
    <t>52 4 04 53030</t>
  </si>
  <si>
    <t>52 4 02 80310</t>
  </si>
  <si>
    <t>52 4 02 L3040</t>
  </si>
  <si>
    <t>52 4 02 S4900</t>
  </si>
  <si>
    <t>52 4 02 S4910</t>
  </si>
  <si>
    <t>52 4 06 S4790</t>
  </si>
  <si>
    <t>52 4 02 80320</t>
  </si>
  <si>
    <t>52 4 02 S7670</t>
  </si>
  <si>
    <t>52 4 07 82360</t>
  </si>
  <si>
    <t>52 4 01 80040</t>
  </si>
  <si>
    <t>52 4 01 80720</t>
  </si>
  <si>
    <t>52 4 08 16710</t>
  </si>
  <si>
    <t>52 4 02 14780</t>
  </si>
  <si>
    <t>52 4 08 16723</t>
  </si>
  <si>
    <t>52 4 08 16721</t>
  </si>
  <si>
    <t>52 4 08 16722</t>
  </si>
  <si>
    <t>53 4 01 80040</t>
  </si>
  <si>
    <t>53 4 01 84400</t>
  </si>
  <si>
    <t>53 4 02 15840</t>
  </si>
  <si>
    <t>53 4 02 83020</t>
  </si>
  <si>
    <t xml:space="preserve">Обеспечение эффективной деятельности главы и аппарата исполнительно-распорядительного органа муниципального образования </t>
  </si>
  <si>
    <t>Обеспечение эффективного управления муниципальным имуществом</t>
  </si>
  <si>
    <t>Реализация мероприятий по проведению работ по ремонту, реставрации, благоустройству воинских захоронений</t>
  </si>
  <si>
    <t>Содействие реформированию жилищно-коммунального хозяйства; создание благоприятных условий проживания граждан</t>
  </si>
  <si>
    <t>15</t>
  </si>
  <si>
    <t>Обеспечение сохранности и использования объектов культурного наследия, популяризация объектов культурного наследия</t>
  </si>
  <si>
    <t>Реализация мер государственной поддержки работников культуры</t>
  </si>
  <si>
    <t>16</t>
  </si>
  <si>
    <t>20</t>
  </si>
  <si>
    <t>17</t>
  </si>
  <si>
    <t>18</t>
  </si>
  <si>
    <t>19</t>
  </si>
  <si>
    <t>Осуществление мер по улучшению положения отдельных категорий граждан</t>
  </si>
  <si>
    <t>51 4 02 80900</t>
  </si>
  <si>
    <t>Повышение доступности и качества предоставления дошкольного, общего и дополнительного образования детей</t>
  </si>
  <si>
    <t>Реализация мероприятий по усовершенствованию инфраструктуры сферы образования</t>
  </si>
  <si>
    <t>Развитие кадрового потенциала сферы образования</t>
  </si>
  <si>
    <t>Защита прав и законных интересов детей, в том числе детей-сирот и детей, оставшихся без попечения родителей</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</si>
  <si>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</si>
  <si>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 xml:space="preserve">Выравнивание бюджетной обеспеченности, поддержка мер по обеспечению сбалансированности местных бюджетов </t>
  </si>
  <si>
    <t>Информационное освещение деятельности органов местного самоуправления</t>
  </si>
  <si>
    <t>Региональный проект "Культурная среда (Брянская область)"</t>
  </si>
  <si>
    <t>А1</t>
  </si>
  <si>
    <t>Управление муниципальными финансами Клетнянского муниципального района</t>
  </si>
  <si>
    <t>51 4 01 12021</t>
  </si>
  <si>
    <t>51 4 01 12022</t>
  </si>
  <si>
    <t>51 4 01 12023</t>
  </si>
  <si>
    <t>12022</t>
  </si>
  <si>
    <t>12021</t>
  </si>
  <si>
    <t>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</si>
  <si>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</si>
  <si>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</si>
  <si>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</si>
  <si>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</si>
  <si>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</si>
  <si>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</si>
  <si>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</si>
  <si>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Достижение показателей деятельности органов исполнительной власти субъектов Российской Федерации</t>
  </si>
  <si>
    <t>70 0 00 55490</t>
  </si>
  <si>
    <t>55490</t>
  </si>
  <si>
    <t>51 4 14 82430</t>
  </si>
  <si>
    <t>81210</t>
  </si>
  <si>
    <t>к Решению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t>
  </si>
  <si>
    <t>2025 год</t>
  </si>
  <si>
    <t xml:space="preserve">Распределение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2023 год и на плановый период 2024 и 2025 годов </t>
  </si>
  <si>
    <t>Приложение 3</t>
  </si>
  <si>
    <t>Приложение 4</t>
  </si>
  <si>
    <t>Охрана окружающей среды</t>
  </si>
  <si>
    <t>Другие вопросы в области охраны окружающей среды</t>
  </si>
  <si>
    <t>Мероприятия в сфере охраны окружающей среды</t>
  </si>
  <si>
    <t>51 4 23 83280</t>
  </si>
  <si>
    <t>23</t>
  </si>
  <si>
    <t>Реализация мероприятий по улучшению экологической обстановки на территории Клетнянского района</t>
  </si>
  <si>
    <t>Проведение комплексных кадастровых работ</t>
  </si>
  <si>
    <t>L5110</t>
  </si>
  <si>
    <t>51 4 02 L5110</t>
  </si>
  <si>
    <t>51 4 01 17390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</si>
  <si>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</si>
  <si>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Развитие сети учреждений культурно-досугового типа</t>
  </si>
  <si>
    <t>51 1 А1 55130</t>
  </si>
  <si>
    <t>Осуществление первичного воинского учета органами местного самоуправления поселений, муниципальных и городских округов</t>
  </si>
  <si>
    <t xml:space="preserve">Государственная поддержка отрасли культуры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</si>
  <si>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</si>
  <si>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55130</t>
  </si>
  <si>
    <t>17390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</si>
  <si>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</si>
  <si>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52 1 ЕB 51790</t>
  </si>
  <si>
    <t>51790</t>
  </si>
  <si>
    <t>Региональный проект "Патриотическое воспитание граждан Российской Федерации (Брянская область)"</t>
  </si>
  <si>
    <t>ЕВ</t>
  </si>
  <si>
    <t>Мероприятия по обеспечению функционирования комплекса "Безопасный город"</t>
  </si>
  <si>
    <t>81190</t>
  </si>
  <si>
    <t>51 4 07 81190</t>
  </si>
  <si>
    <t>Мероприятия в сфере жилищного хозяйства</t>
  </si>
  <si>
    <t>51 4 09 81750</t>
  </si>
  <si>
    <t>81750</t>
  </si>
  <si>
    <t>Эксплуатация и содержание имущества, находящегося в муниципальной собственности, арендованного недвижимого имущества</t>
  </si>
  <si>
    <t>80930</t>
  </si>
  <si>
    <t>S1270</t>
  </si>
  <si>
    <t>51 4 09 S1270</t>
  </si>
  <si>
    <t xml:space="preserve">Софинансирование объектов капитальных вложений муниципальной собственности </t>
  </si>
  <si>
    <t>Софинансирование объектов капитальных вложений муниципальной собственности</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</si>
  <si>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земельного контроля в границах поселений</t>
  </si>
  <si>
    <t>51 4 01 84230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</si>
  <si>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жилищного контроля</t>
  </si>
  <si>
    <t>51 4 01 84440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</si>
  <si>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t>
  </si>
  <si>
    <t>51 4 01 84450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</si>
  <si>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t>
  </si>
  <si>
    <t>51 4 01 84460</t>
  </si>
  <si>
    <t>84230</t>
  </si>
  <si>
    <t>84440</t>
  </si>
  <si>
    <t>84450</t>
  </si>
  <si>
    <t>84460</t>
  </si>
  <si>
    <t>51 4 02 80930</t>
  </si>
  <si>
    <t>51 1 F5 11270</t>
  </si>
  <si>
    <t>11270</t>
  </si>
  <si>
    <t>Спорт высших достижений</t>
  </si>
  <si>
    <t>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t>
  </si>
  <si>
    <t>Приложение 3.2.</t>
  </si>
  <si>
    <t>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2023 год и на плановый период 2024 и 2025 годов</t>
  </si>
  <si>
    <t>52 4 01 16721</t>
  </si>
  <si>
    <t xml:space="preserve">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2023 год и на плановый период 2024 и 2025 годов </t>
  </si>
  <si>
    <t>Приложение 4.2.</t>
  </si>
  <si>
    <t>Приложение 5.2.</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</si>
</sst>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rgb="FF000000"/>
      <name val="Times New Roman"/>
      <family val="1"/>
      <charset val="204"/>
    </font>
    <font>
      <b/>
      <sz val="11"/>
      <name val="Times New Roman"/>
      <family val="1"/>
      <charset val="204"/>
    </font>
    <font>
      <sz val="11"/>
      <name val="Times New Roman"/>
      <family val="1"/>
      <charset val="204"/>
    </font>
    <font>
      <i/>
      <sz val="11"/>
      <name val="Times New Roman"/>
      <family val="1"/>
      <charset val="204"/>
    </font>
    <font>
      <sz val="10"/>
      <name val="Times New Roman"/>
      <family val="1"/>
      <charset val="204"/>
    </font>
    <font>
      <sz val="9"/>
      <name val="Times New Roman"/>
      <family val="1"/>
      <charset val="204"/>
    </font>
    <font>
      <sz val="8"/>
      <name val="Times New Roman"/>
      <family val="1"/>
      <charset val="204"/>
    </font>
    <font>
      <sz val="8"/>
      <color rgb="FF000000"/>
      <name val="Arial"/>
      <family val="2"/>
      <charset val="204"/>
    </font>
    <font>
      <sz val="12"/>
      <name val="Times New Roman"/>
      <family val="1"/>
      <charset val="204"/>
    </font>
    <font>
      <sz val="11"/>
      <name val="Calibri"/>
      <family val="2"/>
    </font>
    <font>
      <sz val="10"/>
      <color rgb="FFFF0000"/>
      <name val="Times New Roman"/>
      <family val="1"/>
      <charset val="204"/>
    </font>
    <font>
      <sz val="9"/>
      <color rgb="FFFF0000"/>
      <name val="Times New Roman"/>
      <family val="1"/>
      <charset val="204"/>
    </font>
    <font>
      <sz val="12"/>
      <color rgb="FFFF0000"/>
      <name val="Times New Roman"/>
      <family val="1"/>
      <charset val="204"/>
    </font>
  </fonts>
  <fills count="5">
    <fill>
      <patternFill patternType="none"/>
    </fill>
    <fill>
      <patternFill patternType="gray125"/>
    </fill>
    <fill>
      <patternFill patternType="solid">
        <fgColor rgb="FFFFCCFF"/>
        <bgColor indexed="64"/>
      </patternFill>
    </fill>
    <fill>
      <patternFill patternType="solid">
        <fgColor theme="5" tint="0.59999389629810485"/>
        <bgColor indexed="64"/>
      </patternFill>
    </fill>
    <fill>
      <patternFill patternType="solid">
        <fgColor theme="5" tint="0.39997558519241921"/>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4">
    <xf numFmtId="0" fontId="0" fillId="0" borderId="0"/>
    <xf numFmtId="0" fontId="8" fillId="0" borderId="11">
      <alignment horizontal="left" wrapText="1" indent="2"/>
    </xf>
    <xf numFmtId="49" fontId="8" fillId="0" borderId="6">
      <alignment horizontal="center"/>
    </xf>
    <xf numFmtId="0" fontId="10" fillId="0" borderId="0"/>
  </cellStyleXfs>
  <cellXfs count="117">
    <xf numFmtId="0" fontId="0" fillId="0" borderId="0" xfId="0"/>
    <xf numFmtId="0" fontId="3" fillId="0" borderId="0" xfId="0" applyFont="1" applyFill="1" applyAlignment="1">
      <alignment vertical="top" wrapText="1"/>
    </xf>
    <xf numFmtId="0" fontId="3" fillId="0" borderId="0" xfId="0" applyFont="1" applyFill="1" applyAlignment="1">
      <alignment horizontal="center" vertical="top"/>
    </xf>
    <xf numFmtId="0" fontId="3" fillId="0" borderId="0" xfId="0" applyFont="1" applyFill="1" applyAlignment="1">
      <alignment vertical="top"/>
    </xf>
    <xf numFmtId="0" fontId="3" fillId="0" borderId="0" xfId="0" applyFont="1" applyFill="1"/>
    <xf numFmtId="0" fontId="3" fillId="0" borderId="0" xfId="0" applyFont="1" applyFill="1" applyAlignment="1">
      <alignment horizontal="center"/>
    </xf>
    <xf numFmtId="49" fontId="3" fillId="0" borderId="0" xfId="0" applyNumberFormat="1" applyFont="1" applyFill="1" applyAlignment="1">
      <alignment vertical="top" wrapText="1"/>
    </xf>
    <xf numFmtId="49" fontId="3" fillId="0" borderId="1" xfId="0" applyNumberFormat="1" applyFont="1" applyFill="1" applyBorder="1" applyAlignment="1">
      <alignment vertical="top"/>
    </xf>
    <xf numFmtId="49" fontId="3" fillId="0" borderId="1" xfId="0" applyNumberFormat="1" applyFont="1" applyFill="1" applyBorder="1" applyAlignment="1">
      <alignment horizontal="center" vertical="top"/>
    </xf>
    <xf numFmtId="49" fontId="3" fillId="0" borderId="0" xfId="0" applyNumberFormat="1" applyFont="1" applyFill="1" applyAlignment="1">
      <alignment vertical="top"/>
    </xf>
    <xf numFmtId="49" fontId="3" fillId="0" borderId="1" xfId="0" applyNumberFormat="1" applyFont="1" applyFill="1" applyBorder="1" applyAlignment="1">
      <alignment vertical="top" wrapText="1"/>
    </xf>
    <xf numFmtId="0" fontId="3" fillId="0" borderId="2" xfId="0" applyFont="1" applyFill="1" applyBorder="1" applyAlignment="1">
      <alignment horizontal="left" vertical="center" wrapText="1"/>
    </xf>
    <xf numFmtId="49" fontId="3" fillId="0" borderId="0" xfId="0" applyNumberFormat="1" applyFont="1" applyFill="1" applyAlignment="1">
      <alignment horizontal="center" vertical="top" wrapText="1"/>
    </xf>
    <xf numFmtId="0" fontId="7" fillId="0" borderId="0" xfId="0" applyFont="1" applyFill="1" applyAlignment="1">
      <alignment vertical="top"/>
    </xf>
    <xf numFmtId="0" fontId="6" fillId="0" borderId="0" xfId="0" applyFont="1" applyFill="1" applyAlignment="1">
      <alignment vertical="top"/>
    </xf>
    <xf numFmtId="0" fontId="5" fillId="0" borderId="0" xfId="0" applyFont="1" applyFill="1" applyAlignment="1">
      <alignment vertical="top"/>
    </xf>
    <xf numFmtId="0" fontId="5" fillId="0" borderId="0" xfId="0" applyFont="1" applyFill="1" applyAlignment="1">
      <alignment vertical="top"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left" vertical="center" wrapText="1"/>
    </xf>
    <xf numFmtId="49" fontId="5" fillId="0" borderId="0" xfId="0" applyNumberFormat="1" applyFont="1" applyFill="1" applyAlignment="1">
      <alignment vertical="top"/>
    </xf>
    <xf numFmtId="49" fontId="5" fillId="0" borderId="0" xfId="0" applyNumberFormat="1" applyFont="1" applyFill="1" applyAlignment="1">
      <alignment horizontal="center" vertical="top"/>
    </xf>
    <xf numFmtId="0" fontId="9" fillId="0" borderId="0" xfId="0" applyFont="1" applyFill="1" applyAlignment="1">
      <alignment vertical="top"/>
    </xf>
    <xf numFmtId="49" fontId="3" fillId="0" borderId="7"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 fontId="5" fillId="0" borderId="0" xfId="0" applyNumberFormat="1" applyFont="1" applyFill="1" applyAlignment="1">
      <alignment vertical="top"/>
    </xf>
    <xf numFmtId="49" fontId="3" fillId="0" borderId="0" xfId="0" applyNumberFormat="1" applyFont="1" applyFill="1" applyBorder="1" applyAlignment="1">
      <alignment horizontal="center" vertical="top" wrapText="1"/>
    </xf>
    <xf numFmtId="49" fontId="5" fillId="0" borderId="0" xfId="0" applyNumberFormat="1" applyFont="1" applyFill="1" applyAlignment="1">
      <alignment vertical="top" wrapText="1"/>
    </xf>
    <xf numFmtId="0" fontId="3" fillId="0" borderId="2" xfId="0" applyFont="1" applyFill="1" applyBorder="1" applyAlignment="1">
      <alignment horizontal="center" vertical="center"/>
    </xf>
    <xf numFmtId="0" fontId="3" fillId="0" borderId="0" xfId="0" applyFont="1" applyFill="1" applyBorder="1" applyAlignment="1">
      <alignment vertical="top" wrapText="1"/>
    </xf>
    <xf numFmtId="4" fontId="11" fillId="0" borderId="0" xfId="0" applyNumberFormat="1" applyFont="1" applyFill="1" applyAlignment="1">
      <alignment vertical="top"/>
    </xf>
    <xf numFmtId="49" fontId="5" fillId="0" borderId="1" xfId="0" applyNumberFormat="1" applyFont="1" applyFill="1" applyBorder="1" applyAlignment="1">
      <alignment horizontal="center" vertical="top"/>
    </xf>
    <xf numFmtId="2" fontId="3" fillId="0" borderId="0" xfId="0" applyNumberFormat="1" applyFont="1" applyFill="1" applyBorder="1" applyAlignment="1">
      <alignment horizontal="center" vertical="top" wrapText="1"/>
    </xf>
    <xf numFmtId="2" fontId="3" fillId="0" borderId="0" xfId="0" applyNumberFormat="1" applyFont="1" applyFill="1" applyBorder="1" applyAlignment="1">
      <alignment horizontal="center" vertical="top"/>
    </xf>
    <xf numFmtId="4" fontId="3" fillId="0" borderId="0" xfId="0" applyNumberFormat="1" applyFont="1" applyFill="1" applyBorder="1" applyAlignment="1">
      <alignment vertical="top"/>
    </xf>
    <xf numFmtId="0" fontId="12" fillId="0" borderId="0" xfId="0" applyFont="1" applyFill="1" applyAlignment="1">
      <alignment vertical="top"/>
    </xf>
    <xf numFmtId="49" fontId="11" fillId="0" borderId="0" xfId="0" applyNumberFormat="1" applyFont="1" applyFill="1" applyAlignment="1">
      <alignment vertical="top"/>
    </xf>
    <xf numFmtId="0" fontId="13" fillId="0" borderId="0" xfId="0" applyFont="1" applyFill="1" applyAlignment="1">
      <alignment vertical="top"/>
    </xf>
    <xf numFmtId="0" fontId="1" fillId="0" borderId="6"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2" xfId="0" applyFont="1" applyFill="1" applyBorder="1" applyAlignment="1">
      <alignment vertical="center"/>
    </xf>
    <xf numFmtId="49" fontId="3" fillId="0" borderId="2" xfId="0" applyNumberFormat="1" applyFont="1" applyFill="1" applyBorder="1" applyAlignment="1">
      <alignment horizontal="center" vertical="center" wrapText="1"/>
    </xf>
    <xf numFmtId="0" fontId="3" fillId="0" borderId="0" xfId="0" applyFont="1" applyFill="1" applyAlignment="1">
      <alignment horizontal="center" vertical="top" wrapText="1"/>
    </xf>
    <xf numFmtId="49" fontId="3" fillId="0" borderId="0" xfId="0" applyNumberFormat="1" applyFont="1" applyFill="1" applyAlignment="1">
      <alignment horizontal="left"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0" xfId="0" applyFont="1" applyFill="1" applyAlignment="1">
      <alignment vertical="center"/>
    </xf>
    <xf numFmtId="0" fontId="3" fillId="0" borderId="0" xfId="0" applyFont="1" applyFill="1" applyAlignment="1">
      <alignment vertical="center" wrapText="1"/>
    </xf>
    <xf numFmtId="0" fontId="3" fillId="0" borderId="4"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wrapText="1"/>
    </xf>
    <xf numFmtId="4" fontId="3" fillId="0" borderId="2" xfId="0" applyNumberFormat="1" applyFont="1" applyFill="1" applyBorder="1" applyAlignment="1">
      <alignment vertical="center"/>
    </xf>
    <xf numFmtId="4" fontId="5" fillId="0" borderId="2" xfId="0" applyNumberFormat="1" applyFont="1" applyFill="1" applyBorder="1" applyAlignment="1">
      <alignment vertical="center"/>
    </xf>
    <xf numFmtId="0" fontId="3" fillId="0" borderId="3" xfId="0" applyFont="1" applyFill="1" applyBorder="1" applyAlignment="1">
      <alignment vertical="center" wrapText="1"/>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3" fillId="0" borderId="6" xfId="0" applyFont="1" applyFill="1" applyBorder="1" applyAlignment="1">
      <alignment horizontal="center" vertical="center" wrapText="1"/>
    </xf>
    <xf numFmtId="49" fontId="5" fillId="0" borderId="2" xfId="0" applyNumberFormat="1" applyFont="1" applyFill="1" applyBorder="1" applyAlignment="1">
      <alignment horizontal="center" vertical="center"/>
    </xf>
    <xf numFmtId="4" fontId="3" fillId="0" borderId="2" xfId="0" applyNumberFormat="1" applyFont="1" applyFill="1" applyBorder="1" applyAlignment="1">
      <alignment vertical="center" wrapText="1"/>
    </xf>
    <xf numFmtId="0" fontId="3" fillId="0" borderId="6" xfId="0" applyFont="1" applyFill="1" applyBorder="1" applyAlignment="1">
      <alignment vertical="center" wrapText="1"/>
    </xf>
    <xf numFmtId="49" fontId="5" fillId="0" borderId="7"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49" fontId="3" fillId="0" borderId="2" xfId="0" applyNumberFormat="1" applyFont="1" applyFill="1" applyBorder="1" applyAlignment="1">
      <alignment horizontal="left" vertical="center"/>
    </xf>
    <xf numFmtId="0" fontId="1" fillId="0" borderId="0" xfId="0" applyFont="1" applyFill="1" applyBorder="1" applyAlignment="1">
      <alignment horizontal="left" vertical="center" wrapText="1"/>
    </xf>
    <xf numFmtId="4" fontId="3" fillId="0" borderId="2" xfId="0" applyNumberFormat="1" applyFont="1" applyFill="1" applyBorder="1" applyAlignment="1">
      <alignment horizontal="right" vertical="center" wrapText="1"/>
    </xf>
    <xf numFmtId="0" fontId="3" fillId="0" borderId="10" xfId="0" applyFont="1" applyFill="1" applyBorder="1" applyAlignment="1">
      <alignment horizontal="left" vertical="center" wrapText="1"/>
    </xf>
    <xf numFmtId="49" fontId="3" fillId="0" borderId="7" xfId="0" applyNumberFormat="1" applyFont="1" applyFill="1" applyBorder="1" applyAlignment="1">
      <alignment horizontal="center" vertical="center" wrapText="1"/>
    </xf>
    <xf numFmtId="0" fontId="6" fillId="0" borderId="0" xfId="0" applyFont="1" applyFill="1" applyAlignment="1">
      <alignment vertical="center"/>
    </xf>
    <xf numFmtId="49" fontId="3" fillId="0" borderId="12"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12" xfId="0" applyFont="1" applyFill="1" applyBorder="1" applyAlignment="1">
      <alignment horizontal="left" vertical="center" wrapText="1"/>
    </xf>
    <xf numFmtId="49" fontId="5" fillId="0" borderId="8"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1" fillId="0" borderId="6" xfId="0" applyFont="1" applyFill="1" applyBorder="1" applyAlignment="1">
      <alignment horizontal="center" vertical="center" wrapText="1"/>
    </xf>
    <xf numFmtId="49" fontId="3" fillId="0" borderId="3" xfId="0" applyNumberFormat="1" applyFont="1" applyFill="1" applyBorder="1" applyAlignment="1">
      <alignment horizontal="center" vertical="center"/>
    </xf>
    <xf numFmtId="49" fontId="3" fillId="0" borderId="0" xfId="0" applyNumberFormat="1" applyFont="1" applyFill="1" applyAlignment="1">
      <alignment horizontal="center" vertical="center"/>
    </xf>
    <xf numFmtId="49" fontId="3" fillId="0" borderId="6" xfId="0" applyNumberFormat="1" applyFont="1" applyFill="1" applyBorder="1" applyAlignment="1">
      <alignment vertical="center" wrapText="1"/>
    </xf>
    <xf numFmtId="0" fontId="3" fillId="0" borderId="0" xfId="0" applyFont="1" applyFill="1" applyBorder="1" applyAlignment="1">
      <alignment vertical="center"/>
    </xf>
    <xf numFmtId="0" fontId="3" fillId="0" borderId="10" xfId="0" applyFont="1" applyFill="1" applyBorder="1" applyAlignment="1">
      <alignment vertical="center" wrapText="1"/>
    </xf>
    <xf numFmtId="4" fontId="3" fillId="0" borderId="7" xfId="0" applyNumberFormat="1" applyFont="1" applyFill="1" applyBorder="1" applyAlignment="1">
      <alignment vertical="center"/>
    </xf>
    <xf numFmtId="4" fontId="3" fillId="0" borderId="2" xfId="0" applyNumberFormat="1" applyFont="1" applyFill="1" applyBorder="1" applyAlignment="1">
      <alignment horizontal="right" vertical="center"/>
    </xf>
    <xf numFmtId="0" fontId="4" fillId="0" borderId="0" xfId="0" applyFont="1" applyFill="1" applyAlignment="1">
      <alignment vertical="center"/>
    </xf>
    <xf numFmtId="49" fontId="5" fillId="0" borderId="0"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top"/>
    </xf>
    <xf numFmtId="4" fontId="5" fillId="0" borderId="0" xfId="0" applyNumberFormat="1" applyFont="1" applyFill="1" applyBorder="1" applyAlignment="1">
      <alignment vertical="top"/>
    </xf>
    <xf numFmtId="4" fontId="11" fillId="0" borderId="0" xfId="0" applyNumberFormat="1" applyFont="1" applyFill="1" applyBorder="1" applyAlignment="1">
      <alignment vertical="top"/>
    </xf>
    <xf numFmtId="49" fontId="3" fillId="0" borderId="3"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3" fillId="0" borderId="4" xfId="0" applyFont="1" applyFill="1" applyBorder="1" applyAlignment="1">
      <alignment vertical="center" wrapText="1"/>
    </xf>
    <xf numFmtId="0" fontId="3" fillId="4" borderId="6"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3" borderId="3" xfId="0" applyFont="1" applyFill="1" applyBorder="1" applyAlignment="1">
      <alignment vertical="center" wrapText="1"/>
    </xf>
    <xf numFmtId="0" fontId="5" fillId="0" borderId="10" xfId="0" applyFont="1" applyFill="1" applyBorder="1" applyAlignment="1">
      <alignment horizontal="left" vertical="center" wrapText="1"/>
    </xf>
    <xf numFmtId="0" fontId="3" fillId="0" borderId="7" xfId="0" applyFont="1" applyFill="1" applyBorder="1" applyAlignment="1">
      <alignment horizontal="left" vertical="center" wrapText="1"/>
    </xf>
    <xf numFmtId="49" fontId="5" fillId="0" borderId="7" xfId="0" applyNumberFormat="1" applyFont="1" applyFill="1" applyBorder="1" applyAlignment="1">
      <alignment horizontal="center" vertical="center"/>
    </xf>
    <xf numFmtId="0" fontId="5" fillId="0" borderId="3" xfId="0" applyFont="1" applyFill="1" applyBorder="1" applyAlignment="1">
      <alignment horizontal="left" vertical="center" wrapText="1"/>
    </xf>
    <xf numFmtId="0" fontId="3" fillId="2" borderId="2" xfId="0" applyFont="1" applyFill="1" applyBorder="1" applyAlignment="1">
      <alignment vertical="center" wrapText="1"/>
    </xf>
    <xf numFmtId="49" fontId="3" fillId="2" borderId="2" xfId="0" applyNumberFormat="1" applyFont="1" applyFill="1" applyBorder="1" applyAlignment="1">
      <alignment horizontal="center" vertical="center"/>
    </xf>
    <xf numFmtId="49" fontId="3" fillId="0" borderId="2" xfId="0" applyNumberFormat="1" applyFont="1" applyFill="1" applyBorder="1" applyAlignment="1">
      <alignment horizontal="left" vertical="center" wrapText="1"/>
    </xf>
    <xf numFmtId="0" fontId="3" fillId="0" borderId="2" xfId="0" applyFont="1" applyFill="1" applyBorder="1" applyAlignment="1">
      <alignment horizontal="left" vertical="center"/>
    </xf>
    <xf numFmtId="0" fontId="5" fillId="0" borderId="2"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4" fontId="3" fillId="0" borderId="0" xfId="0" applyNumberFormat="1" applyFont="1" applyFill="1" applyBorder="1" applyAlignment="1">
      <alignment horizontal="right" vertical="top"/>
    </xf>
    <xf numFmtId="0" fontId="3" fillId="0" borderId="3" xfId="0" applyFont="1" applyFill="1" applyBorder="1" applyAlignment="1">
      <alignment horizontal="center" vertical="center" wrapText="1"/>
    </xf>
    <xf numFmtId="4" fontId="5" fillId="0" borderId="2" xfId="0" applyNumberFormat="1" applyFont="1" applyFill="1" applyBorder="1" applyAlignment="1">
      <alignment vertical="center" wrapText="1"/>
    </xf>
    <xf numFmtId="4" fontId="5" fillId="0" borderId="2" xfId="0" applyNumberFormat="1" applyFont="1" applyFill="1" applyBorder="1" applyAlignment="1">
      <alignment horizontal="right" vertical="center" wrapText="1"/>
    </xf>
    <xf numFmtId="49" fontId="3" fillId="0" borderId="4" xfId="0" applyNumberFormat="1" applyFont="1" applyFill="1" applyBorder="1" applyAlignment="1">
      <alignment horizontal="center" vertical="center" wrapText="1"/>
    </xf>
    <xf numFmtId="0" fontId="3" fillId="0" borderId="5" xfId="0" applyFont="1" applyFill="1" applyBorder="1" applyAlignment="1">
      <alignment vertical="center" wrapText="1"/>
    </xf>
    <xf numFmtId="4" fontId="3" fillId="0" borderId="2" xfId="0" applyNumberFormat="1" applyFont="1" applyFill="1" applyBorder="1" applyAlignment="1">
      <alignment horizontal="center" vertical="center"/>
    </xf>
    <xf numFmtId="49" fontId="3" fillId="0" borderId="0" xfId="0" applyNumberFormat="1" applyFont="1" applyFill="1" applyAlignment="1">
      <alignment horizontal="left" vertical="top" wrapText="1"/>
    </xf>
    <xf numFmtId="0" fontId="2" fillId="0" borderId="0" xfId="0" applyFont="1" applyFill="1" applyAlignment="1">
      <alignment horizontal="center" vertical="top"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top" wrapText="1"/>
    </xf>
  </cellXfs>
  <cellStyles count="4">
    <cellStyle name="xl31" xfId="1"/>
    <cellStyle name="xl43" xfId="2"/>
    <cellStyle name="Обычный" xfId="0" builtinId="0"/>
    <cellStyle name="Обычный 2" xfId="3"/>
  </cellStyles>
  <dxfs count="0"/>
  <tableStyles count="0" defaultTableStyle="TableStyleMedium2" defaultPivotStyle="PivotStyleMedium9"/>
  <colors>
    <mruColors>
      <color rgb="FFFF0066"/>
      <color rgb="FF0000FF"/>
      <color rgb="FFCCFF99"/>
      <color rgb="FF66FFCC"/>
      <color rgb="FFFFCC99"/>
      <color rgb="FFFFFFCC"/>
      <color rgb="FFFFCCFF"/>
      <color rgb="FFFF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I787"/>
  <sheetViews>
    <sheetView view="pageBreakPreview" zoomScale="80" zoomScaleNormal="60" zoomScaleSheetLayoutView="80" workbookViewId="0">
      <pane xSplit="6" ySplit="7" topLeftCell="G400" activePane="bottomRight" state="frozen"/>
      <selection activeCell="A5" sqref="A5:L5"/>
      <selection pane="topRight" activeCell="A5" sqref="A5:L5"/>
      <selection pane="bottomLeft" activeCell="A5" sqref="A5:L5"/>
      <selection pane="bottomRight" activeCell="A5" sqref="A5:L5"/>
    </sheetView>
  </sheetViews>
  <sheetFormatPr defaultRowHeight="15" x14ac:dyDescent="0.25"/>
  <cols>
    <col min="1" max="1" width="33" style="16" customWidth="1"/>
    <col min="2" max="2" width="5" style="20" customWidth="1"/>
    <col min="3" max="4" width="4" style="20" customWidth="1"/>
    <col min="5" max="5" width="15.5703125" style="26" customWidth="1"/>
    <col min="6" max="6" width="4.85546875" style="20" customWidth="1"/>
    <col min="7" max="7" width="14.7109375" style="20" customWidth="1"/>
    <col min="8" max="8" width="14.28515625" style="20" customWidth="1"/>
    <col min="9" max="9" width="14" style="20" customWidth="1"/>
    <col min="10" max="120" width="9.140625" style="3"/>
    <col min="121" max="121" width="1.42578125" style="3" customWidth="1"/>
    <col min="122" max="122" width="59.5703125" style="3" customWidth="1"/>
    <col min="123" max="123" width="9.140625" style="3" customWidth="1"/>
    <col min="124" max="125" width="3.85546875" style="3" customWidth="1"/>
    <col min="126" max="126" width="10.5703125" style="3" customWidth="1"/>
    <col min="127" max="127" width="3.85546875" style="3" customWidth="1"/>
    <col min="128" max="130" width="14.42578125" style="3" customWidth="1"/>
    <col min="131" max="131" width="4.140625" style="3" customWidth="1"/>
    <col min="132" max="132" width="15" style="3" customWidth="1"/>
    <col min="133" max="134" width="9.140625" style="3" customWidth="1"/>
    <col min="135" max="135" width="11.5703125" style="3" customWidth="1"/>
    <col min="136" max="136" width="18.140625" style="3" customWidth="1"/>
    <col min="137" max="137" width="13.140625" style="3" customWidth="1"/>
    <col min="138" max="138" width="12.28515625" style="3" customWidth="1"/>
    <col min="139" max="376" width="9.140625" style="3"/>
    <col min="377" max="377" width="1.42578125" style="3" customWidth="1"/>
    <col min="378" max="378" width="59.5703125" style="3" customWidth="1"/>
    <col min="379" max="379" width="9.140625" style="3" customWidth="1"/>
    <col min="380" max="381" width="3.85546875" style="3" customWidth="1"/>
    <col min="382" max="382" width="10.5703125" style="3" customWidth="1"/>
    <col min="383" max="383" width="3.85546875" style="3" customWidth="1"/>
    <col min="384" max="386" width="14.42578125" style="3" customWidth="1"/>
    <col min="387" max="387" width="4.140625" style="3" customWidth="1"/>
    <col min="388" max="388" width="15" style="3" customWidth="1"/>
    <col min="389" max="390" width="9.140625" style="3" customWidth="1"/>
    <col min="391" max="391" width="11.5703125" style="3" customWidth="1"/>
    <col min="392" max="392" width="18.140625" style="3" customWidth="1"/>
    <col min="393" max="393" width="13.140625" style="3" customWidth="1"/>
    <col min="394" max="394" width="12.28515625" style="3" customWidth="1"/>
    <col min="395" max="632" width="9.140625" style="3"/>
    <col min="633" max="633" width="1.42578125" style="3" customWidth="1"/>
    <col min="634" max="634" width="59.5703125" style="3" customWidth="1"/>
    <col min="635" max="635" width="9.140625" style="3" customWidth="1"/>
    <col min="636" max="637" width="3.85546875" style="3" customWidth="1"/>
    <col min="638" max="638" width="10.5703125" style="3" customWidth="1"/>
    <col min="639" max="639" width="3.85546875" style="3" customWidth="1"/>
    <col min="640" max="642" width="14.42578125" style="3" customWidth="1"/>
    <col min="643" max="643" width="4.140625" style="3" customWidth="1"/>
    <col min="644" max="644" width="15" style="3" customWidth="1"/>
    <col min="645" max="646" width="9.140625" style="3" customWidth="1"/>
    <col min="647" max="647" width="11.5703125" style="3" customWidth="1"/>
    <col min="648" max="648" width="18.140625" style="3" customWidth="1"/>
    <col min="649" max="649" width="13.140625" style="3" customWidth="1"/>
    <col min="650" max="650" width="12.28515625" style="3" customWidth="1"/>
    <col min="651" max="888" width="9.140625" style="3"/>
    <col min="889" max="889" width="1.42578125" style="3" customWidth="1"/>
    <col min="890" max="890" width="59.5703125" style="3" customWidth="1"/>
    <col min="891" max="891" width="9.140625" style="3" customWidth="1"/>
    <col min="892" max="893" width="3.85546875" style="3" customWidth="1"/>
    <col min="894" max="894" width="10.5703125" style="3" customWidth="1"/>
    <col min="895" max="895" width="3.85546875" style="3" customWidth="1"/>
    <col min="896" max="898" width="14.42578125" style="3" customWidth="1"/>
    <col min="899" max="899" width="4.140625" style="3" customWidth="1"/>
    <col min="900" max="900" width="15" style="3" customWidth="1"/>
    <col min="901" max="902" width="9.140625" style="3" customWidth="1"/>
    <col min="903" max="903" width="11.5703125" style="3" customWidth="1"/>
    <col min="904" max="904" width="18.140625" style="3" customWidth="1"/>
    <col min="905" max="905" width="13.140625" style="3" customWidth="1"/>
    <col min="906" max="906" width="12.28515625" style="3" customWidth="1"/>
    <col min="907" max="1144" width="9.140625" style="3"/>
    <col min="1145" max="1145" width="1.42578125" style="3" customWidth="1"/>
    <col min="1146" max="1146" width="59.5703125" style="3" customWidth="1"/>
    <col min="1147" max="1147" width="9.140625" style="3" customWidth="1"/>
    <col min="1148" max="1149" width="3.85546875" style="3" customWidth="1"/>
    <col min="1150" max="1150" width="10.5703125" style="3" customWidth="1"/>
    <col min="1151" max="1151" width="3.85546875" style="3" customWidth="1"/>
    <col min="1152" max="1154" width="14.42578125" style="3" customWidth="1"/>
    <col min="1155" max="1155" width="4.140625" style="3" customWidth="1"/>
    <col min="1156" max="1156" width="15" style="3" customWidth="1"/>
    <col min="1157" max="1158" width="9.140625" style="3" customWidth="1"/>
    <col min="1159" max="1159" width="11.5703125" style="3" customWidth="1"/>
    <col min="1160" max="1160" width="18.140625" style="3" customWidth="1"/>
    <col min="1161" max="1161" width="13.140625" style="3" customWidth="1"/>
    <col min="1162" max="1162" width="12.28515625" style="3" customWidth="1"/>
    <col min="1163" max="1400" width="9.140625" style="3"/>
    <col min="1401" max="1401" width="1.42578125" style="3" customWidth="1"/>
    <col min="1402" max="1402" width="59.5703125" style="3" customWidth="1"/>
    <col min="1403" max="1403" width="9.140625" style="3" customWidth="1"/>
    <col min="1404" max="1405" width="3.85546875" style="3" customWidth="1"/>
    <col min="1406" max="1406" width="10.5703125" style="3" customWidth="1"/>
    <col min="1407" max="1407" width="3.85546875" style="3" customWidth="1"/>
    <col min="1408" max="1410" width="14.42578125" style="3" customWidth="1"/>
    <col min="1411" max="1411" width="4.140625" style="3" customWidth="1"/>
    <col min="1412" max="1412" width="15" style="3" customWidth="1"/>
    <col min="1413" max="1414" width="9.140625" style="3" customWidth="1"/>
    <col min="1415" max="1415" width="11.5703125" style="3" customWidth="1"/>
    <col min="1416" max="1416" width="18.140625" style="3" customWidth="1"/>
    <col min="1417" max="1417" width="13.140625" style="3" customWidth="1"/>
    <col min="1418" max="1418" width="12.28515625" style="3" customWidth="1"/>
    <col min="1419" max="1656" width="9.140625" style="3"/>
    <col min="1657" max="1657" width="1.42578125" style="3" customWidth="1"/>
    <col min="1658" max="1658" width="59.5703125" style="3" customWidth="1"/>
    <col min="1659" max="1659" width="9.140625" style="3" customWidth="1"/>
    <col min="1660" max="1661" width="3.85546875" style="3" customWidth="1"/>
    <col min="1662" max="1662" width="10.5703125" style="3" customWidth="1"/>
    <col min="1663" max="1663" width="3.85546875" style="3" customWidth="1"/>
    <col min="1664" max="1666" width="14.42578125" style="3" customWidth="1"/>
    <col min="1667" max="1667" width="4.140625" style="3" customWidth="1"/>
    <col min="1668" max="1668" width="15" style="3" customWidth="1"/>
    <col min="1669" max="1670" width="9.140625" style="3" customWidth="1"/>
    <col min="1671" max="1671" width="11.5703125" style="3" customWidth="1"/>
    <col min="1672" max="1672" width="18.140625" style="3" customWidth="1"/>
    <col min="1673" max="1673" width="13.140625" style="3" customWidth="1"/>
    <col min="1674" max="1674" width="12.28515625" style="3" customWidth="1"/>
    <col min="1675" max="1912" width="9.140625" style="3"/>
    <col min="1913" max="1913" width="1.42578125" style="3" customWidth="1"/>
    <col min="1914" max="1914" width="59.5703125" style="3" customWidth="1"/>
    <col min="1915" max="1915" width="9.140625" style="3" customWidth="1"/>
    <col min="1916" max="1917" width="3.85546875" style="3" customWidth="1"/>
    <col min="1918" max="1918" width="10.5703125" style="3" customWidth="1"/>
    <col min="1919" max="1919" width="3.85546875" style="3" customWidth="1"/>
    <col min="1920" max="1922" width="14.42578125" style="3" customWidth="1"/>
    <col min="1923" max="1923" width="4.140625" style="3" customWidth="1"/>
    <col min="1924" max="1924" width="15" style="3" customWidth="1"/>
    <col min="1925" max="1926" width="9.140625" style="3" customWidth="1"/>
    <col min="1927" max="1927" width="11.5703125" style="3" customWidth="1"/>
    <col min="1928" max="1928" width="18.140625" style="3" customWidth="1"/>
    <col min="1929" max="1929" width="13.140625" style="3" customWidth="1"/>
    <col min="1930" max="1930" width="12.28515625" style="3" customWidth="1"/>
    <col min="1931" max="2168" width="9.140625" style="3"/>
    <col min="2169" max="2169" width="1.42578125" style="3" customWidth="1"/>
    <col min="2170" max="2170" width="59.5703125" style="3" customWidth="1"/>
    <col min="2171" max="2171" width="9.140625" style="3" customWidth="1"/>
    <col min="2172" max="2173" width="3.85546875" style="3" customWidth="1"/>
    <col min="2174" max="2174" width="10.5703125" style="3" customWidth="1"/>
    <col min="2175" max="2175" width="3.85546875" style="3" customWidth="1"/>
    <col min="2176" max="2178" width="14.42578125" style="3" customWidth="1"/>
    <col min="2179" max="2179" width="4.140625" style="3" customWidth="1"/>
    <col min="2180" max="2180" width="15" style="3" customWidth="1"/>
    <col min="2181" max="2182" width="9.140625" style="3" customWidth="1"/>
    <col min="2183" max="2183" width="11.5703125" style="3" customWidth="1"/>
    <col min="2184" max="2184" width="18.140625" style="3" customWidth="1"/>
    <col min="2185" max="2185" width="13.140625" style="3" customWidth="1"/>
    <col min="2186" max="2186" width="12.28515625" style="3" customWidth="1"/>
    <col min="2187" max="2424" width="9.140625" style="3"/>
    <col min="2425" max="2425" width="1.42578125" style="3" customWidth="1"/>
    <col min="2426" max="2426" width="59.5703125" style="3" customWidth="1"/>
    <col min="2427" max="2427" width="9.140625" style="3" customWidth="1"/>
    <col min="2428" max="2429" width="3.85546875" style="3" customWidth="1"/>
    <col min="2430" max="2430" width="10.5703125" style="3" customWidth="1"/>
    <col min="2431" max="2431" width="3.85546875" style="3" customWidth="1"/>
    <col min="2432" max="2434" width="14.42578125" style="3" customWidth="1"/>
    <col min="2435" max="2435" width="4.140625" style="3" customWidth="1"/>
    <col min="2436" max="2436" width="15" style="3" customWidth="1"/>
    <col min="2437" max="2438" width="9.140625" style="3" customWidth="1"/>
    <col min="2439" max="2439" width="11.5703125" style="3" customWidth="1"/>
    <col min="2440" max="2440" width="18.140625" style="3" customWidth="1"/>
    <col min="2441" max="2441" width="13.140625" style="3" customWidth="1"/>
    <col min="2442" max="2442" width="12.28515625" style="3" customWidth="1"/>
    <col min="2443" max="2680" width="9.140625" style="3"/>
    <col min="2681" max="2681" width="1.42578125" style="3" customWidth="1"/>
    <col min="2682" max="2682" width="59.5703125" style="3" customWidth="1"/>
    <col min="2683" max="2683" width="9.140625" style="3" customWidth="1"/>
    <col min="2684" max="2685" width="3.85546875" style="3" customWidth="1"/>
    <col min="2686" max="2686" width="10.5703125" style="3" customWidth="1"/>
    <col min="2687" max="2687" width="3.85546875" style="3" customWidth="1"/>
    <col min="2688" max="2690" width="14.42578125" style="3" customWidth="1"/>
    <col min="2691" max="2691" width="4.140625" style="3" customWidth="1"/>
    <col min="2692" max="2692" width="15" style="3" customWidth="1"/>
    <col min="2693" max="2694" width="9.140625" style="3" customWidth="1"/>
    <col min="2695" max="2695" width="11.5703125" style="3" customWidth="1"/>
    <col min="2696" max="2696" width="18.140625" style="3" customWidth="1"/>
    <col min="2697" max="2697" width="13.140625" style="3" customWidth="1"/>
    <col min="2698" max="2698" width="12.28515625" style="3" customWidth="1"/>
    <col min="2699" max="2936" width="9.140625" style="3"/>
    <col min="2937" max="2937" width="1.42578125" style="3" customWidth="1"/>
    <col min="2938" max="2938" width="59.5703125" style="3" customWidth="1"/>
    <col min="2939" max="2939" width="9.140625" style="3" customWidth="1"/>
    <col min="2940" max="2941" width="3.85546875" style="3" customWidth="1"/>
    <col min="2942" max="2942" width="10.5703125" style="3" customWidth="1"/>
    <col min="2943" max="2943" width="3.85546875" style="3" customWidth="1"/>
    <col min="2944" max="2946" width="14.42578125" style="3" customWidth="1"/>
    <col min="2947" max="2947" width="4.140625" style="3" customWidth="1"/>
    <col min="2948" max="2948" width="15" style="3" customWidth="1"/>
    <col min="2949" max="2950" width="9.140625" style="3" customWidth="1"/>
    <col min="2951" max="2951" width="11.5703125" style="3" customWidth="1"/>
    <col min="2952" max="2952" width="18.140625" style="3" customWidth="1"/>
    <col min="2953" max="2953" width="13.140625" style="3" customWidth="1"/>
    <col min="2954" max="2954" width="12.28515625" style="3" customWidth="1"/>
    <col min="2955" max="3192" width="9.140625" style="3"/>
    <col min="3193" max="3193" width="1.42578125" style="3" customWidth="1"/>
    <col min="3194" max="3194" width="59.5703125" style="3" customWidth="1"/>
    <col min="3195" max="3195" width="9.140625" style="3" customWidth="1"/>
    <col min="3196" max="3197" width="3.85546875" style="3" customWidth="1"/>
    <col min="3198" max="3198" width="10.5703125" style="3" customWidth="1"/>
    <col min="3199" max="3199" width="3.85546875" style="3" customWidth="1"/>
    <col min="3200" max="3202" width="14.42578125" style="3" customWidth="1"/>
    <col min="3203" max="3203" width="4.140625" style="3" customWidth="1"/>
    <col min="3204" max="3204" width="15" style="3" customWidth="1"/>
    <col min="3205" max="3206" width="9.140625" style="3" customWidth="1"/>
    <col min="3207" max="3207" width="11.5703125" style="3" customWidth="1"/>
    <col min="3208" max="3208" width="18.140625" style="3" customWidth="1"/>
    <col min="3209" max="3209" width="13.140625" style="3" customWidth="1"/>
    <col min="3210" max="3210" width="12.28515625" style="3" customWidth="1"/>
    <col min="3211" max="3448" width="9.140625" style="3"/>
    <col min="3449" max="3449" width="1.42578125" style="3" customWidth="1"/>
    <col min="3450" max="3450" width="59.5703125" style="3" customWidth="1"/>
    <col min="3451" max="3451" width="9.140625" style="3" customWidth="1"/>
    <col min="3452" max="3453" width="3.85546875" style="3" customWidth="1"/>
    <col min="3454" max="3454" width="10.5703125" style="3" customWidth="1"/>
    <col min="3455" max="3455" width="3.85546875" style="3" customWidth="1"/>
    <col min="3456" max="3458" width="14.42578125" style="3" customWidth="1"/>
    <col min="3459" max="3459" width="4.140625" style="3" customWidth="1"/>
    <col min="3460" max="3460" width="15" style="3" customWidth="1"/>
    <col min="3461" max="3462" width="9.140625" style="3" customWidth="1"/>
    <col min="3463" max="3463" width="11.5703125" style="3" customWidth="1"/>
    <col min="3464" max="3464" width="18.140625" style="3" customWidth="1"/>
    <col min="3465" max="3465" width="13.140625" style="3" customWidth="1"/>
    <col min="3466" max="3466" width="12.28515625" style="3" customWidth="1"/>
    <col min="3467" max="3704" width="9.140625" style="3"/>
    <col min="3705" max="3705" width="1.42578125" style="3" customWidth="1"/>
    <col min="3706" max="3706" width="59.5703125" style="3" customWidth="1"/>
    <col min="3707" max="3707" width="9.140625" style="3" customWidth="1"/>
    <col min="3708" max="3709" width="3.85546875" style="3" customWidth="1"/>
    <col min="3710" max="3710" width="10.5703125" style="3" customWidth="1"/>
    <col min="3711" max="3711" width="3.85546875" style="3" customWidth="1"/>
    <col min="3712" max="3714" width="14.42578125" style="3" customWidth="1"/>
    <col min="3715" max="3715" width="4.140625" style="3" customWidth="1"/>
    <col min="3716" max="3716" width="15" style="3" customWidth="1"/>
    <col min="3717" max="3718" width="9.140625" style="3" customWidth="1"/>
    <col min="3719" max="3719" width="11.5703125" style="3" customWidth="1"/>
    <col min="3720" max="3720" width="18.140625" style="3" customWidth="1"/>
    <col min="3721" max="3721" width="13.140625" style="3" customWidth="1"/>
    <col min="3722" max="3722" width="12.28515625" style="3" customWidth="1"/>
    <col min="3723" max="3960" width="9.140625" style="3"/>
    <col min="3961" max="3961" width="1.42578125" style="3" customWidth="1"/>
    <col min="3962" max="3962" width="59.5703125" style="3" customWidth="1"/>
    <col min="3963" max="3963" width="9.140625" style="3" customWidth="1"/>
    <col min="3964" max="3965" width="3.85546875" style="3" customWidth="1"/>
    <col min="3966" max="3966" width="10.5703125" style="3" customWidth="1"/>
    <col min="3967" max="3967" width="3.85546875" style="3" customWidth="1"/>
    <col min="3968" max="3970" width="14.42578125" style="3" customWidth="1"/>
    <col min="3971" max="3971" width="4.140625" style="3" customWidth="1"/>
    <col min="3972" max="3972" width="15" style="3" customWidth="1"/>
    <col min="3973" max="3974" width="9.140625" style="3" customWidth="1"/>
    <col min="3975" max="3975" width="11.5703125" style="3" customWidth="1"/>
    <col min="3976" max="3976" width="18.140625" style="3" customWidth="1"/>
    <col min="3977" max="3977" width="13.140625" style="3" customWidth="1"/>
    <col min="3978" max="3978" width="12.28515625" style="3" customWidth="1"/>
    <col min="3979" max="4216" width="9.140625" style="3"/>
    <col min="4217" max="4217" width="1.42578125" style="3" customWidth="1"/>
    <col min="4218" max="4218" width="59.5703125" style="3" customWidth="1"/>
    <col min="4219" max="4219" width="9.140625" style="3" customWidth="1"/>
    <col min="4220" max="4221" width="3.85546875" style="3" customWidth="1"/>
    <col min="4222" max="4222" width="10.5703125" style="3" customWidth="1"/>
    <col min="4223" max="4223" width="3.85546875" style="3" customWidth="1"/>
    <col min="4224" max="4226" width="14.42578125" style="3" customWidth="1"/>
    <col min="4227" max="4227" width="4.140625" style="3" customWidth="1"/>
    <col min="4228" max="4228" width="15" style="3" customWidth="1"/>
    <col min="4229" max="4230" width="9.140625" style="3" customWidth="1"/>
    <col min="4231" max="4231" width="11.5703125" style="3" customWidth="1"/>
    <col min="4232" max="4232" width="18.140625" style="3" customWidth="1"/>
    <col min="4233" max="4233" width="13.140625" style="3" customWidth="1"/>
    <col min="4234" max="4234" width="12.28515625" style="3" customWidth="1"/>
    <col min="4235" max="4472" width="9.140625" style="3"/>
    <col min="4473" max="4473" width="1.42578125" style="3" customWidth="1"/>
    <col min="4474" max="4474" width="59.5703125" style="3" customWidth="1"/>
    <col min="4475" max="4475" width="9.140625" style="3" customWidth="1"/>
    <col min="4476" max="4477" width="3.85546875" style="3" customWidth="1"/>
    <col min="4478" max="4478" width="10.5703125" style="3" customWidth="1"/>
    <col min="4479" max="4479" width="3.85546875" style="3" customWidth="1"/>
    <col min="4480" max="4482" width="14.42578125" style="3" customWidth="1"/>
    <col min="4483" max="4483" width="4.140625" style="3" customWidth="1"/>
    <col min="4484" max="4484" width="15" style="3" customWidth="1"/>
    <col min="4485" max="4486" width="9.140625" style="3" customWidth="1"/>
    <col min="4487" max="4487" width="11.5703125" style="3" customWidth="1"/>
    <col min="4488" max="4488" width="18.140625" style="3" customWidth="1"/>
    <col min="4489" max="4489" width="13.140625" style="3" customWidth="1"/>
    <col min="4490" max="4490" width="12.28515625" style="3" customWidth="1"/>
    <col min="4491" max="4728" width="9.140625" style="3"/>
    <col min="4729" max="4729" width="1.42578125" style="3" customWidth="1"/>
    <col min="4730" max="4730" width="59.5703125" style="3" customWidth="1"/>
    <col min="4731" max="4731" width="9.140625" style="3" customWidth="1"/>
    <col min="4732" max="4733" width="3.85546875" style="3" customWidth="1"/>
    <col min="4734" max="4734" width="10.5703125" style="3" customWidth="1"/>
    <col min="4735" max="4735" width="3.85546875" style="3" customWidth="1"/>
    <col min="4736" max="4738" width="14.42578125" style="3" customWidth="1"/>
    <col min="4739" max="4739" width="4.140625" style="3" customWidth="1"/>
    <col min="4740" max="4740" width="15" style="3" customWidth="1"/>
    <col min="4741" max="4742" width="9.140625" style="3" customWidth="1"/>
    <col min="4743" max="4743" width="11.5703125" style="3" customWidth="1"/>
    <col min="4744" max="4744" width="18.140625" style="3" customWidth="1"/>
    <col min="4745" max="4745" width="13.140625" style="3" customWidth="1"/>
    <col min="4746" max="4746" width="12.28515625" style="3" customWidth="1"/>
    <col min="4747" max="4984" width="9.140625" style="3"/>
    <col min="4985" max="4985" width="1.42578125" style="3" customWidth="1"/>
    <col min="4986" max="4986" width="59.5703125" style="3" customWidth="1"/>
    <col min="4987" max="4987" width="9.140625" style="3" customWidth="1"/>
    <col min="4988" max="4989" width="3.85546875" style="3" customWidth="1"/>
    <col min="4990" max="4990" width="10.5703125" style="3" customWidth="1"/>
    <col min="4991" max="4991" width="3.85546875" style="3" customWidth="1"/>
    <col min="4992" max="4994" width="14.42578125" style="3" customWidth="1"/>
    <col min="4995" max="4995" width="4.140625" style="3" customWidth="1"/>
    <col min="4996" max="4996" width="15" style="3" customWidth="1"/>
    <col min="4997" max="4998" width="9.140625" style="3" customWidth="1"/>
    <col min="4999" max="4999" width="11.5703125" style="3" customWidth="1"/>
    <col min="5000" max="5000" width="18.140625" style="3" customWidth="1"/>
    <col min="5001" max="5001" width="13.140625" style="3" customWidth="1"/>
    <col min="5002" max="5002" width="12.28515625" style="3" customWidth="1"/>
    <col min="5003" max="5240" width="9.140625" style="3"/>
    <col min="5241" max="5241" width="1.42578125" style="3" customWidth="1"/>
    <col min="5242" max="5242" width="59.5703125" style="3" customWidth="1"/>
    <col min="5243" max="5243" width="9.140625" style="3" customWidth="1"/>
    <col min="5244" max="5245" width="3.85546875" style="3" customWidth="1"/>
    <col min="5246" max="5246" width="10.5703125" style="3" customWidth="1"/>
    <col min="5247" max="5247" width="3.85546875" style="3" customWidth="1"/>
    <col min="5248" max="5250" width="14.42578125" style="3" customWidth="1"/>
    <col min="5251" max="5251" width="4.140625" style="3" customWidth="1"/>
    <col min="5252" max="5252" width="15" style="3" customWidth="1"/>
    <col min="5253" max="5254" width="9.140625" style="3" customWidth="1"/>
    <col min="5255" max="5255" width="11.5703125" style="3" customWidth="1"/>
    <col min="5256" max="5256" width="18.140625" style="3" customWidth="1"/>
    <col min="5257" max="5257" width="13.140625" style="3" customWidth="1"/>
    <col min="5258" max="5258" width="12.28515625" style="3" customWidth="1"/>
    <col min="5259" max="5496" width="9.140625" style="3"/>
    <col min="5497" max="5497" width="1.42578125" style="3" customWidth="1"/>
    <col min="5498" max="5498" width="59.5703125" style="3" customWidth="1"/>
    <col min="5499" max="5499" width="9.140625" style="3" customWidth="1"/>
    <col min="5500" max="5501" width="3.85546875" style="3" customWidth="1"/>
    <col min="5502" max="5502" width="10.5703125" style="3" customWidth="1"/>
    <col min="5503" max="5503" width="3.85546875" style="3" customWidth="1"/>
    <col min="5504" max="5506" width="14.42578125" style="3" customWidth="1"/>
    <col min="5507" max="5507" width="4.140625" style="3" customWidth="1"/>
    <col min="5508" max="5508" width="15" style="3" customWidth="1"/>
    <col min="5509" max="5510" width="9.140625" style="3" customWidth="1"/>
    <col min="5511" max="5511" width="11.5703125" style="3" customWidth="1"/>
    <col min="5512" max="5512" width="18.140625" style="3" customWidth="1"/>
    <col min="5513" max="5513" width="13.140625" style="3" customWidth="1"/>
    <col min="5514" max="5514" width="12.28515625" style="3" customWidth="1"/>
    <col min="5515" max="5752" width="9.140625" style="3"/>
    <col min="5753" max="5753" width="1.42578125" style="3" customWidth="1"/>
    <col min="5754" max="5754" width="59.5703125" style="3" customWidth="1"/>
    <col min="5755" max="5755" width="9.140625" style="3" customWidth="1"/>
    <col min="5756" max="5757" width="3.85546875" style="3" customWidth="1"/>
    <col min="5758" max="5758" width="10.5703125" style="3" customWidth="1"/>
    <col min="5759" max="5759" width="3.85546875" style="3" customWidth="1"/>
    <col min="5760" max="5762" width="14.42578125" style="3" customWidth="1"/>
    <col min="5763" max="5763" width="4.140625" style="3" customWidth="1"/>
    <col min="5764" max="5764" width="15" style="3" customWidth="1"/>
    <col min="5765" max="5766" width="9.140625" style="3" customWidth="1"/>
    <col min="5767" max="5767" width="11.5703125" style="3" customWidth="1"/>
    <col min="5768" max="5768" width="18.140625" style="3" customWidth="1"/>
    <col min="5769" max="5769" width="13.140625" style="3" customWidth="1"/>
    <col min="5770" max="5770" width="12.28515625" style="3" customWidth="1"/>
    <col min="5771" max="6008" width="9.140625" style="3"/>
    <col min="6009" max="6009" width="1.42578125" style="3" customWidth="1"/>
    <col min="6010" max="6010" width="59.5703125" style="3" customWidth="1"/>
    <col min="6011" max="6011" width="9.140625" style="3" customWidth="1"/>
    <col min="6012" max="6013" width="3.85546875" style="3" customWidth="1"/>
    <col min="6014" max="6014" width="10.5703125" style="3" customWidth="1"/>
    <col min="6015" max="6015" width="3.85546875" style="3" customWidth="1"/>
    <col min="6016" max="6018" width="14.42578125" style="3" customWidth="1"/>
    <col min="6019" max="6019" width="4.140625" style="3" customWidth="1"/>
    <col min="6020" max="6020" width="15" style="3" customWidth="1"/>
    <col min="6021" max="6022" width="9.140625" style="3" customWidth="1"/>
    <col min="6023" max="6023" width="11.5703125" style="3" customWidth="1"/>
    <col min="6024" max="6024" width="18.140625" style="3" customWidth="1"/>
    <col min="6025" max="6025" width="13.140625" style="3" customWidth="1"/>
    <col min="6026" max="6026" width="12.28515625" style="3" customWidth="1"/>
    <col min="6027" max="6264" width="9.140625" style="3"/>
    <col min="6265" max="6265" width="1.42578125" style="3" customWidth="1"/>
    <col min="6266" max="6266" width="59.5703125" style="3" customWidth="1"/>
    <col min="6267" max="6267" width="9.140625" style="3" customWidth="1"/>
    <col min="6268" max="6269" width="3.85546875" style="3" customWidth="1"/>
    <col min="6270" max="6270" width="10.5703125" style="3" customWidth="1"/>
    <col min="6271" max="6271" width="3.85546875" style="3" customWidth="1"/>
    <col min="6272" max="6274" width="14.42578125" style="3" customWidth="1"/>
    <col min="6275" max="6275" width="4.140625" style="3" customWidth="1"/>
    <col min="6276" max="6276" width="15" style="3" customWidth="1"/>
    <col min="6277" max="6278" width="9.140625" style="3" customWidth="1"/>
    <col min="6279" max="6279" width="11.5703125" style="3" customWidth="1"/>
    <col min="6280" max="6280" width="18.140625" style="3" customWidth="1"/>
    <col min="6281" max="6281" width="13.140625" style="3" customWidth="1"/>
    <col min="6282" max="6282" width="12.28515625" style="3" customWidth="1"/>
    <col min="6283" max="6520" width="9.140625" style="3"/>
    <col min="6521" max="6521" width="1.42578125" style="3" customWidth="1"/>
    <col min="6522" max="6522" width="59.5703125" style="3" customWidth="1"/>
    <col min="6523" max="6523" width="9.140625" style="3" customWidth="1"/>
    <col min="6524" max="6525" width="3.85546875" style="3" customWidth="1"/>
    <col min="6526" max="6526" width="10.5703125" style="3" customWidth="1"/>
    <col min="6527" max="6527" width="3.85546875" style="3" customWidth="1"/>
    <col min="6528" max="6530" width="14.42578125" style="3" customWidth="1"/>
    <col min="6531" max="6531" width="4.140625" style="3" customWidth="1"/>
    <col min="6532" max="6532" width="15" style="3" customWidth="1"/>
    <col min="6533" max="6534" width="9.140625" style="3" customWidth="1"/>
    <col min="6535" max="6535" width="11.5703125" style="3" customWidth="1"/>
    <col min="6536" max="6536" width="18.140625" style="3" customWidth="1"/>
    <col min="6537" max="6537" width="13.140625" style="3" customWidth="1"/>
    <col min="6538" max="6538" width="12.28515625" style="3" customWidth="1"/>
    <col min="6539" max="6776" width="9.140625" style="3"/>
    <col min="6777" max="6777" width="1.42578125" style="3" customWidth="1"/>
    <col min="6778" max="6778" width="59.5703125" style="3" customWidth="1"/>
    <col min="6779" max="6779" width="9.140625" style="3" customWidth="1"/>
    <col min="6780" max="6781" width="3.85546875" style="3" customWidth="1"/>
    <col min="6782" max="6782" width="10.5703125" style="3" customWidth="1"/>
    <col min="6783" max="6783" width="3.85546875" style="3" customWidth="1"/>
    <col min="6784" max="6786" width="14.42578125" style="3" customWidth="1"/>
    <col min="6787" max="6787" width="4.140625" style="3" customWidth="1"/>
    <col min="6788" max="6788" width="15" style="3" customWidth="1"/>
    <col min="6789" max="6790" width="9.140625" style="3" customWidth="1"/>
    <col min="6791" max="6791" width="11.5703125" style="3" customWidth="1"/>
    <col min="6792" max="6792" width="18.140625" style="3" customWidth="1"/>
    <col min="6793" max="6793" width="13.140625" style="3" customWidth="1"/>
    <col min="6794" max="6794" width="12.28515625" style="3" customWidth="1"/>
    <col min="6795" max="7032" width="9.140625" style="3"/>
    <col min="7033" max="7033" width="1.42578125" style="3" customWidth="1"/>
    <col min="7034" max="7034" width="59.5703125" style="3" customWidth="1"/>
    <col min="7035" max="7035" width="9.140625" style="3" customWidth="1"/>
    <col min="7036" max="7037" width="3.85546875" style="3" customWidth="1"/>
    <col min="7038" max="7038" width="10.5703125" style="3" customWidth="1"/>
    <col min="7039" max="7039" width="3.85546875" style="3" customWidth="1"/>
    <col min="7040" max="7042" width="14.42578125" style="3" customWidth="1"/>
    <col min="7043" max="7043" width="4.140625" style="3" customWidth="1"/>
    <col min="7044" max="7044" width="15" style="3" customWidth="1"/>
    <col min="7045" max="7046" width="9.140625" style="3" customWidth="1"/>
    <col min="7047" max="7047" width="11.5703125" style="3" customWidth="1"/>
    <col min="7048" max="7048" width="18.140625" style="3" customWidth="1"/>
    <col min="7049" max="7049" width="13.140625" style="3" customWidth="1"/>
    <col min="7050" max="7050" width="12.28515625" style="3" customWidth="1"/>
    <col min="7051" max="7288" width="9.140625" style="3"/>
    <col min="7289" max="7289" width="1.42578125" style="3" customWidth="1"/>
    <col min="7290" max="7290" width="59.5703125" style="3" customWidth="1"/>
    <col min="7291" max="7291" width="9.140625" style="3" customWidth="1"/>
    <col min="7292" max="7293" width="3.85546875" style="3" customWidth="1"/>
    <col min="7294" max="7294" width="10.5703125" style="3" customWidth="1"/>
    <col min="7295" max="7295" width="3.85546875" style="3" customWidth="1"/>
    <col min="7296" max="7298" width="14.42578125" style="3" customWidth="1"/>
    <col min="7299" max="7299" width="4.140625" style="3" customWidth="1"/>
    <col min="7300" max="7300" width="15" style="3" customWidth="1"/>
    <col min="7301" max="7302" width="9.140625" style="3" customWidth="1"/>
    <col min="7303" max="7303" width="11.5703125" style="3" customWidth="1"/>
    <col min="7304" max="7304" width="18.140625" style="3" customWidth="1"/>
    <col min="7305" max="7305" width="13.140625" style="3" customWidth="1"/>
    <col min="7306" max="7306" width="12.28515625" style="3" customWidth="1"/>
    <col min="7307" max="7544" width="9.140625" style="3"/>
    <col min="7545" max="7545" width="1.42578125" style="3" customWidth="1"/>
    <col min="7546" max="7546" width="59.5703125" style="3" customWidth="1"/>
    <col min="7547" max="7547" width="9.140625" style="3" customWidth="1"/>
    <col min="7548" max="7549" width="3.85546875" style="3" customWidth="1"/>
    <col min="7550" max="7550" width="10.5703125" style="3" customWidth="1"/>
    <col min="7551" max="7551" width="3.85546875" style="3" customWidth="1"/>
    <col min="7552" max="7554" width="14.42578125" style="3" customWidth="1"/>
    <col min="7555" max="7555" width="4.140625" style="3" customWidth="1"/>
    <col min="7556" max="7556" width="15" style="3" customWidth="1"/>
    <col min="7557" max="7558" width="9.140625" style="3" customWidth="1"/>
    <col min="7559" max="7559" width="11.5703125" style="3" customWidth="1"/>
    <col min="7560" max="7560" width="18.140625" style="3" customWidth="1"/>
    <col min="7561" max="7561" width="13.140625" style="3" customWidth="1"/>
    <col min="7562" max="7562" width="12.28515625" style="3" customWidth="1"/>
    <col min="7563" max="7800" width="9.140625" style="3"/>
    <col min="7801" max="7801" width="1.42578125" style="3" customWidth="1"/>
    <col min="7802" max="7802" width="59.5703125" style="3" customWidth="1"/>
    <col min="7803" max="7803" width="9.140625" style="3" customWidth="1"/>
    <col min="7804" max="7805" width="3.85546875" style="3" customWidth="1"/>
    <col min="7806" max="7806" width="10.5703125" style="3" customWidth="1"/>
    <col min="7807" max="7807" width="3.85546875" style="3" customWidth="1"/>
    <col min="7808" max="7810" width="14.42578125" style="3" customWidth="1"/>
    <col min="7811" max="7811" width="4.140625" style="3" customWidth="1"/>
    <col min="7812" max="7812" width="15" style="3" customWidth="1"/>
    <col min="7813" max="7814" width="9.140625" style="3" customWidth="1"/>
    <col min="7815" max="7815" width="11.5703125" style="3" customWidth="1"/>
    <col min="7816" max="7816" width="18.140625" style="3" customWidth="1"/>
    <col min="7817" max="7817" width="13.140625" style="3" customWidth="1"/>
    <col min="7818" max="7818" width="12.28515625" style="3" customWidth="1"/>
    <col min="7819" max="8056" width="9.140625" style="3"/>
    <col min="8057" max="8057" width="1.42578125" style="3" customWidth="1"/>
    <col min="8058" max="8058" width="59.5703125" style="3" customWidth="1"/>
    <col min="8059" max="8059" width="9.140625" style="3" customWidth="1"/>
    <col min="8060" max="8061" width="3.85546875" style="3" customWidth="1"/>
    <col min="8062" max="8062" width="10.5703125" style="3" customWidth="1"/>
    <col min="8063" max="8063" width="3.85546875" style="3" customWidth="1"/>
    <col min="8064" max="8066" width="14.42578125" style="3" customWidth="1"/>
    <col min="8067" max="8067" width="4.140625" style="3" customWidth="1"/>
    <col min="8068" max="8068" width="15" style="3" customWidth="1"/>
    <col min="8069" max="8070" width="9.140625" style="3" customWidth="1"/>
    <col min="8071" max="8071" width="11.5703125" style="3" customWidth="1"/>
    <col min="8072" max="8072" width="18.140625" style="3" customWidth="1"/>
    <col min="8073" max="8073" width="13.140625" style="3" customWidth="1"/>
    <col min="8074" max="8074" width="12.28515625" style="3" customWidth="1"/>
    <col min="8075" max="8312" width="9.140625" style="3"/>
    <col min="8313" max="8313" width="1.42578125" style="3" customWidth="1"/>
    <col min="8314" max="8314" width="59.5703125" style="3" customWidth="1"/>
    <col min="8315" max="8315" width="9.140625" style="3" customWidth="1"/>
    <col min="8316" max="8317" width="3.85546875" style="3" customWidth="1"/>
    <col min="8318" max="8318" width="10.5703125" style="3" customWidth="1"/>
    <col min="8319" max="8319" width="3.85546875" style="3" customWidth="1"/>
    <col min="8320" max="8322" width="14.42578125" style="3" customWidth="1"/>
    <col min="8323" max="8323" width="4.140625" style="3" customWidth="1"/>
    <col min="8324" max="8324" width="15" style="3" customWidth="1"/>
    <col min="8325" max="8326" width="9.140625" style="3" customWidth="1"/>
    <col min="8327" max="8327" width="11.5703125" style="3" customWidth="1"/>
    <col min="8328" max="8328" width="18.140625" style="3" customWidth="1"/>
    <col min="8329" max="8329" width="13.140625" style="3" customWidth="1"/>
    <col min="8330" max="8330" width="12.28515625" style="3" customWidth="1"/>
    <col min="8331" max="8568" width="9.140625" style="3"/>
    <col min="8569" max="8569" width="1.42578125" style="3" customWidth="1"/>
    <col min="8570" max="8570" width="59.5703125" style="3" customWidth="1"/>
    <col min="8571" max="8571" width="9.140625" style="3" customWidth="1"/>
    <col min="8572" max="8573" width="3.85546875" style="3" customWidth="1"/>
    <col min="8574" max="8574" width="10.5703125" style="3" customWidth="1"/>
    <col min="8575" max="8575" width="3.85546875" style="3" customWidth="1"/>
    <col min="8576" max="8578" width="14.42578125" style="3" customWidth="1"/>
    <col min="8579" max="8579" width="4.140625" style="3" customWidth="1"/>
    <col min="8580" max="8580" width="15" style="3" customWidth="1"/>
    <col min="8581" max="8582" width="9.140625" style="3" customWidth="1"/>
    <col min="8583" max="8583" width="11.5703125" style="3" customWidth="1"/>
    <col min="8584" max="8584" width="18.140625" style="3" customWidth="1"/>
    <col min="8585" max="8585" width="13.140625" style="3" customWidth="1"/>
    <col min="8586" max="8586" width="12.28515625" style="3" customWidth="1"/>
    <col min="8587" max="8824" width="9.140625" style="3"/>
    <col min="8825" max="8825" width="1.42578125" style="3" customWidth="1"/>
    <col min="8826" max="8826" width="59.5703125" style="3" customWidth="1"/>
    <col min="8827" max="8827" width="9.140625" style="3" customWidth="1"/>
    <col min="8828" max="8829" width="3.85546875" style="3" customWidth="1"/>
    <col min="8830" max="8830" width="10.5703125" style="3" customWidth="1"/>
    <col min="8831" max="8831" width="3.85546875" style="3" customWidth="1"/>
    <col min="8832" max="8834" width="14.42578125" style="3" customWidth="1"/>
    <col min="8835" max="8835" width="4.140625" style="3" customWidth="1"/>
    <col min="8836" max="8836" width="15" style="3" customWidth="1"/>
    <col min="8837" max="8838" width="9.140625" style="3" customWidth="1"/>
    <col min="8839" max="8839" width="11.5703125" style="3" customWidth="1"/>
    <col min="8840" max="8840" width="18.140625" style="3" customWidth="1"/>
    <col min="8841" max="8841" width="13.140625" style="3" customWidth="1"/>
    <col min="8842" max="8842" width="12.28515625" style="3" customWidth="1"/>
    <col min="8843" max="9080" width="9.140625" style="3"/>
    <col min="9081" max="9081" width="1.42578125" style="3" customWidth="1"/>
    <col min="9082" max="9082" width="59.5703125" style="3" customWidth="1"/>
    <col min="9083" max="9083" width="9.140625" style="3" customWidth="1"/>
    <col min="9084" max="9085" width="3.85546875" style="3" customWidth="1"/>
    <col min="9086" max="9086" width="10.5703125" style="3" customWidth="1"/>
    <col min="9087" max="9087" width="3.85546875" style="3" customWidth="1"/>
    <col min="9088" max="9090" width="14.42578125" style="3" customWidth="1"/>
    <col min="9091" max="9091" width="4.140625" style="3" customWidth="1"/>
    <col min="9092" max="9092" width="15" style="3" customWidth="1"/>
    <col min="9093" max="9094" width="9.140625" style="3" customWidth="1"/>
    <col min="9095" max="9095" width="11.5703125" style="3" customWidth="1"/>
    <col min="9096" max="9096" width="18.140625" style="3" customWidth="1"/>
    <col min="9097" max="9097" width="13.140625" style="3" customWidth="1"/>
    <col min="9098" max="9098" width="12.28515625" style="3" customWidth="1"/>
    <col min="9099" max="9336" width="9.140625" style="3"/>
    <col min="9337" max="9337" width="1.42578125" style="3" customWidth="1"/>
    <col min="9338" max="9338" width="59.5703125" style="3" customWidth="1"/>
    <col min="9339" max="9339" width="9.140625" style="3" customWidth="1"/>
    <col min="9340" max="9341" width="3.85546875" style="3" customWidth="1"/>
    <col min="9342" max="9342" width="10.5703125" style="3" customWidth="1"/>
    <col min="9343" max="9343" width="3.85546875" style="3" customWidth="1"/>
    <col min="9344" max="9346" width="14.42578125" style="3" customWidth="1"/>
    <col min="9347" max="9347" width="4.140625" style="3" customWidth="1"/>
    <col min="9348" max="9348" width="15" style="3" customWidth="1"/>
    <col min="9349" max="9350" width="9.140625" style="3" customWidth="1"/>
    <col min="9351" max="9351" width="11.5703125" style="3" customWidth="1"/>
    <col min="9352" max="9352" width="18.140625" style="3" customWidth="1"/>
    <col min="9353" max="9353" width="13.140625" style="3" customWidth="1"/>
    <col min="9354" max="9354" width="12.28515625" style="3" customWidth="1"/>
    <col min="9355" max="9592" width="9.140625" style="3"/>
    <col min="9593" max="9593" width="1.42578125" style="3" customWidth="1"/>
    <col min="9594" max="9594" width="59.5703125" style="3" customWidth="1"/>
    <col min="9595" max="9595" width="9.140625" style="3" customWidth="1"/>
    <col min="9596" max="9597" width="3.85546875" style="3" customWidth="1"/>
    <col min="9598" max="9598" width="10.5703125" style="3" customWidth="1"/>
    <col min="9599" max="9599" width="3.85546875" style="3" customWidth="1"/>
    <col min="9600" max="9602" width="14.42578125" style="3" customWidth="1"/>
    <col min="9603" max="9603" width="4.140625" style="3" customWidth="1"/>
    <col min="9604" max="9604" width="15" style="3" customWidth="1"/>
    <col min="9605" max="9606" width="9.140625" style="3" customWidth="1"/>
    <col min="9607" max="9607" width="11.5703125" style="3" customWidth="1"/>
    <col min="9608" max="9608" width="18.140625" style="3" customWidth="1"/>
    <col min="9609" max="9609" width="13.140625" style="3" customWidth="1"/>
    <col min="9610" max="9610" width="12.28515625" style="3" customWidth="1"/>
    <col min="9611" max="9848" width="9.140625" style="3"/>
    <col min="9849" max="9849" width="1.42578125" style="3" customWidth="1"/>
    <col min="9850" max="9850" width="59.5703125" style="3" customWidth="1"/>
    <col min="9851" max="9851" width="9.140625" style="3" customWidth="1"/>
    <col min="9852" max="9853" width="3.85546875" style="3" customWidth="1"/>
    <col min="9854" max="9854" width="10.5703125" style="3" customWidth="1"/>
    <col min="9855" max="9855" width="3.85546875" style="3" customWidth="1"/>
    <col min="9856" max="9858" width="14.42578125" style="3" customWidth="1"/>
    <col min="9859" max="9859" width="4.140625" style="3" customWidth="1"/>
    <col min="9860" max="9860" width="15" style="3" customWidth="1"/>
    <col min="9861" max="9862" width="9.140625" style="3" customWidth="1"/>
    <col min="9863" max="9863" width="11.5703125" style="3" customWidth="1"/>
    <col min="9864" max="9864" width="18.140625" style="3" customWidth="1"/>
    <col min="9865" max="9865" width="13.140625" style="3" customWidth="1"/>
    <col min="9866" max="9866" width="12.28515625" style="3" customWidth="1"/>
    <col min="9867" max="10104" width="9.140625" style="3"/>
    <col min="10105" max="10105" width="1.42578125" style="3" customWidth="1"/>
    <col min="10106" max="10106" width="59.5703125" style="3" customWidth="1"/>
    <col min="10107" max="10107" width="9.140625" style="3" customWidth="1"/>
    <col min="10108" max="10109" width="3.85546875" style="3" customWidth="1"/>
    <col min="10110" max="10110" width="10.5703125" style="3" customWidth="1"/>
    <col min="10111" max="10111" width="3.85546875" style="3" customWidth="1"/>
    <col min="10112" max="10114" width="14.42578125" style="3" customWidth="1"/>
    <col min="10115" max="10115" width="4.140625" style="3" customWidth="1"/>
    <col min="10116" max="10116" width="15" style="3" customWidth="1"/>
    <col min="10117" max="10118" width="9.140625" style="3" customWidth="1"/>
    <col min="10119" max="10119" width="11.5703125" style="3" customWidth="1"/>
    <col min="10120" max="10120" width="18.140625" style="3" customWidth="1"/>
    <col min="10121" max="10121" width="13.140625" style="3" customWidth="1"/>
    <col min="10122" max="10122" width="12.28515625" style="3" customWidth="1"/>
    <col min="10123" max="10360" width="9.140625" style="3"/>
    <col min="10361" max="10361" width="1.42578125" style="3" customWidth="1"/>
    <col min="10362" max="10362" width="59.5703125" style="3" customWidth="1"/>
    <col min="10363" max="10363" width="9.140625" style="3" customWidth="1"/>
    <col min="10364" max="10365" width="3.85546875" style="3" customWidth="1"/>
    <col min="10366" max="10366" width="10.5703125" style="3" customWidth="1"/>
    <col min="10367" max="10367" width="3.85546875" style="3" customWidth="1"/>
    <col min="10368" max="10370" width="14.42578125" style="3" customWidth="1"/>
    <col min="10371" max="10371" width="4.140625" style="3" customWidth="1"/>
    <col min="10372" max="10372" width="15" style="3" customWidth="1"/>
    <col min="10373" max="10374" width="9.140625" style="3" customWidth="1"/>
    <col min="10375" max="10375" width="11.5703125" style="3" customWidth="1"/>
    <col min="10376" max="10376" width="18.140625" style="3" customWidth="1"/>
    <col min="10377" max="10377" width="13.140625" style="3" customWidth="1"/>
    <col min="10378" max="10378" width="12.28515625" style="3" customWidth="1"/>
    <col min="10379" max="10616" width="9.140625" style="3"/>
    <col min="10617" max="10617" width="1.42578125" style="3" customWidth="1"/>
    <col min="10618" max="10618" width="59.5703125" style="3" customWidth="1"/>
    <col min="10619" max="10619" width="9.140625" style="3" customWidth="1"/>
    <col min="10620" max="10621" width="3.85546875" style="3" customWidth="1"/>
    <col min="10622" max="10622" width="10.5703125" style="3" customWidth="1"/>
    <col min="10623" max="10623" width="3.85546875" style="3" customWidth="1"/>
    <col min="10624" max="10626" width="14.42578125" style="3" customWidth="1"/>
    <col min="10627" max="10627" width="4.140625" style="3" customWidth="1"/>
    <col min="10628" max="10628" width="15" style="3" customWidth="1"/>
    <col min="10629" max="10630" width="9.140625" style="3" customWidth="1"/>
    <col min="10631" max="10631" width="11.5703125" style="3" customWidth="1"/>
    <col min="10632" max="10632" width="18.140625" style="3" customWidth="1"/>
    <col min="10633" max="10633" width="13.140625" style="3" customWidth="1"/>
    <col min="10634" max="10634" width="12.28515625" style="3" customWidth="1"/>
    <col min="10635" max="10872" width="9.140625" style="3"/>
    <col min="10873" max="10873" width="1.42578125" style="3" customWidth="1"/>
    <col min="10874" max="10874" width="59.5703125" style="3" customWidth="1"/>
    <col min="10875" max="10875" width="9.140625" style="3" customWidth="1"/>
    <col min="10876" max="10877" width="3.85546875" style="3" customWidth="1"/>
    <col min="10878" max="10878" width="10.5703125" style="3" customWidth="1"/>
    <col min="10879" max="10879" width="3.85546875" style="3" customWidth="1"/>
    <col min="10880" max="10882" width="14.42578125" style="3" customWidth="1"/>
    <col min="10883" max="10883" width="4.140625" style="3" customWidth="1"/>
    <col min="10884" max="10884" width="15" style="3" customWidth="1"/>
    <col min="10885" max="10886" width="9.140625" style="3" customWidth="1"/>
    <col min="10887" max="10887" width="11.5703125" style="3" customWidth="1"/>
    <col min="10888" max="10888" width="18.140625" style="3" customWidth="1"/>
    <col min="10889" max="10889" width="13.140625" style="3" customWidth="1"/>
    <col min="10890" max="10890" width="12.28515625" style="3" customWidth="1"/>
    <col min="10891" max="11128" width="9.140625" style="3"/>
    <col min="11129" max="11129" width="1.42578125" style="3" customWidth="1"/>
    <col min="11130" max="11130" width="59.5703125" style="3" customWidth="1"/>
    <col min="11131" max="11131" width="9.140625" style="3" customWidth="1"/>
    <col min="11132" max="11133" width="3.85546875" style="3" customWidth="1"/>
    <col min="11134" max="11134" width="10.5703125" style="3" customWidth="1"/>
    <col min="11135" max="11135" width="3.85546875" style="3" customWidth="1"/>
    <col min="11136" max="11138" width="14.42578125" style="3" customWidth="1"/>
    <col min="11139" max="11139" width="4.140625" style="3" customWidth="1"/>
    <col min="11140" max="11140" width="15" style="3" customWidth="1"/>
    <col min="11141" max="11142" width="9.140625" style="3" customWidth="1"/>
    <col min="11143" max="11143" width="11.5703125" style="3" customWidth="1"/>
    <col min="11144" max="11144" width="18.140625" style="3" customWidth="1"/>
    <col min="11145" max="11145" width="13.140625" style="3" customWidth="1"/>
    <col min="11146" max="11146" width="12.28515625" style="3" customWidth="1"/>
    <col min="11147" max="11384" width="9.140625" style="3"/>
    <col min="11385" max="11385" width="1.42578125" style="3" customWidth="1"/>
    <col min="11386" max="11386" width="59.5703125" style="3" customWidth="1"/>
    <col min="11387" max="11387" width="9.140625" style="3" customWidth="1"/>
    <col min="11388" max="11389" width="3.85546875" style="3" customWidth="1"/>
    <col min="11390" max="11390" width="10.5703125" style="3" customWidth="1"/>
    <col min="11391" max="11391" width="3.85546875" style="3" customWidth="1"/>
    <col min="11392" max="11394" width="14.42578125" style="3" customWidth="1"/>
    <col min="11395" max="11395" width="4.140625" style="3" customWidth="1"/>
    <col min="11396" max="11396" width="15" style="3" customWidth="1"/>
    <col min="11397" max="11398" width="9.140625" style="3" customWidth="1"/>
    <col min="11399" max="11399" width="11.5703125" style="3" customWidth="1"/>
    <col min="11400" max="11400" width="18.140625" style="3" customWidth="1"/>
    <col min="11401" max="11401" width="13.140625" style="3" customWidth="1"/>
    <col min="11402" max="11402" width="12.28515625" style="3" customWidth="1"/>
    <col min="11403" max="11640" width="9.140625" style="3"/>
    <col min="11641" max="11641" width="1.42578125" style="3" customWidth="1"/>
    <col min="11642" max="11642" width="59.5703125" style="3" customWidth="1"/>
    <col min="11643" max="11643" width="9.140625" style="3" customWidth="1"/>
    <col min="11644" max="11645" width="3.85546875" style="3" customWidth="1"/>
    <col min="11646" max="11646" width="10.5703125" style="3" customWidth="1"/>
    <col min="11647" max="11647" width="3.85546875" style="3" customWidth="1"/>
    <col min="11648" max="11650" width="14.42578125" style="3" customWidth="1"/>
    <col min="11651" max="11651" width="4.140625" style="3" customWidth="1"/>
    <col min="11652" max="11652" width="15" style="3" customWidth="1"/>
    <col min="11653" max="11654" width="9.140625" style="3" customWidth="1"/>
    <col min="11655" max="11655" width="11.5703125" style="3" customWidth="1"/>
    <col min="11656" max="11656" width="18.140625" style="3" customWidth="1"/>
    <col min="11657" max="11657" width="13.140625" style="3" customWidth="1"/>
    <col min="11658" max="11658" width="12.28515625" style="3" customWidth="1"/>
    <col min="11659" max="11896" width="9.140625" style="3"/>
    <col min="11897" max="11897" width="1.42578125" style="3" customWidth="1"/>
    <col min="11898" max="11898" width="59.5703125" style="3" customWidth="1"/>
    <col min="11899" max="11899" width="9.140625" style="3" customWidth="1"/>
    <col min="11900" max="11901" width="3.85546875" style="3" customWidth="1"/>
    <col min="11902" max="11902" width="10.5703125" style="3" customWidth="1"/>
    <col min="11903" max="11903" width="3.85546875" style="3" customWidth="1"/>
    <col min="11904" max="11906" width="14.42578125" style="3" customWidth="1"/>
    <col min="11907" max="11907" width="4.140625" style="3" customWidth="1"/>
    <col min="11908" max="11908" width="15" style="3" customWidth="1"/>
    <col min="11909" max="11910" width="9.140625" style="3" customWidth="1"/>
    <col min="11911" max="11911" width="11.5703125" style="3" customWidth="1"/>
    <col min="11912" max="11912" width="18.140625" style="3" customWidth="1"/>
    <col min="11913" max="11913" width="13.140625" style="3" customWidth="1"/>
    <col min="11914" max="11914" width="12.28515625" style="3" customWidth="1"/>
    <col min="11915" max="12152" width="9.140625" style="3"/>
    <col min="12153" max="12153" width="1.42578125" style="3" customWidth="1"/>
    <col min="12154" max="12154" width="59.5703125" style="3" customWidth="1"/>
    <col min="12155" max="12155" width="9.140625" style="3" customWidth="1"/>
    <col min="12156" max="12157" width="3.85546875" style="3" customWidth="1"/>
    <col min="12158" max="12158" width="10.5703125" style="3" customWidth="1"/>
    <col min="12159" max="12159" width="3.85546875" style="3" customWidth="1"/>
    <col min="12160" max="12162" width="14.42578125" style="3" customWidth="1"/>
    <col min="12163" max="12163" width="4.140625" style="3" customWidth="1"/>
    <col min="12164" max="12164" width="15" style="3" customWidth="1"/>
    <col min="12165" max="12166" width="9.140625" style="3" customWidth="1"/>
    <col min="12167" max="12167" width="11.5703125" style="3" customWidth="1"/>
    <col min="12168" max="12168" width="18.140625" style="3" customWidth="1"/>
    <col min="12169" max="12169" width="13.140625" style="3" customWidth="1"/>
    <col min="12170" max="12170" width="12.28515625" style="3" customWidth="1"/>
    <col min="12171" max="12408" width="9.140625" style="3"/>
    <col min="12409" max="12409" width="1.42578125" style="3" customWidth="1"/>
    <col min="12410" max="12410" width="59.5703125" style="3" customWidth="1"/>
    <col min="12411" max="12411" width="9.140625" style="3" customWidth="1"/>
    <col min="12412" max="12413" width="3.85546875" style="3" customWidth="1"/>
    <col min="12414" max="12414" width="10.5703125" style="3" customWidth="1"/>
    <col min="12415" max="12415" width="3.85546875" style="3" customWidth="1"/>
    <col min="12416" max="12418" width="14.42578125" style="3" customWidth="1"/>
    <col min="12419" max="12419" width="4.140625" style="3" customWidth="1"/>
    <col min="12420" max="12420" width="15" style="3" customWidth="1"/>
    <col min="12421" max="12422" width="9.140625" style="3" customWidth="1"/>
    <col min="12423" max="12423" width="11.5703125" style="3" customWidth="1"/>
    <col min="12424" max="12424" width="18.140625" style="3" customWidth="1"/>
    <col min="12425" max="12425" width="13.140625" style="3" customWidth="1"/>
    <col min="12426" max="12426" width="12.28515625" style="3" customWidth="1"/>
    <col min="12427" max="12664" width="9.140625" style="3"/>
    <col min="12665" max="12665" width="1.42578125" style="3" customWidth="1"/>
    <col min="12666" max="12666" width="59.5703125" style="3" customWidth="1"/>
    <col min="12667" max="12667" width="9.140625" style="3" customWidth="1"/>
    <col min="12668" max="12669" width="3.85546875" style="3" customWidth="1"/>
    <col min="12670" max="12670" width="10.5703125" style="3" customWidth="1"/>
    <col min="12671" max="12671" width="3.85546875" style="3" customWidth="1"/>
    <col min="12672" max="12674" width="14.42578125" style="3" customWidth="1"/>
    <col min="12675" max="12675" width="4.140625" style="3" customWidth="1"/>
    <col min="12676" max="12676" width="15" style="3" customWidth="1"/>
    <col min="12677" max="12678" width="9.140625" style="3" customWidth="1"/>
    <col min="12679" max="12679" width="11.5703125" style="3" customWidth="1"/>
    <col min="12680" max="12680" width="18.140625" style="3" customWidth="1"/>
    <col min="12681" max="12681" width="13.140625" style="3" customWidth="1"/>
    <col min="12682" max="12682" width="12.28515625" style="3" customWidth="1"/>
    <col min="12683" max="12920" width="9.140625" style="3"/>
    <col min="12921" max="12921" width="1.42578125" style="3" customWidth="1"/>
    <col min="12922" max="12922" width="59.5703125" style="3" customWidth="1"/>
    <col min="12923" max="12923" width="9.140625" style="3" customWidth="1"/>
    <col min="12924" max="12925" width="3.85546875" style="3" customWidth="1"/>
    <col min="12926" max="12926" width="10.5703125" style="3" customWidth="1"/>
    <col min="12927" max="12927" width="3.85546875" style="3" customWidth="1"/>
    <col min="12928" max="12930" width="14.42578125" style="3" customWidth="1"/>
    <col min="12931" max="12931" width="4.140625" style="3" customWidth="1"/>
    <col min="12932" max="12932" width="15" style="3" customWidth="1"/>
    <col min="12933" max="12934" width="9.140625" style="3" customWidth="1"/>
    <col min="12935" max="12935" width="11.5703125" style="3" customWidth="1"/>
    <col min="12936" max="12936" width="18.140625" style="3" customWidth="1"/>
    <col min="12937" max="12937" width="13.140625" style="3" customWidth="1"/>
    <col min="12938" max="12938" width="12.28515625" style="3" customWidth="1"/>
    <col min="12939" max="13176" width="9.140625" style="3"/>
    <col min="13177" max="13177" width="1.42578125" style="3" customWidth="1"/>
    <col min="13178" max="13178" width="59.5703125" style="3" customWidth="1"/>
    <col min="13179" max="13179" width="9.140625" style="3" customWidth="1"/>
    <col min="13180" max="13181" width="3.85546875" style="3" customWidth="1"/>
    <col min="13182" max="13182" width="10.5703125" style="3" customWidth="1"/>
    <col min="13183" max="13183" width="3.85546875" style="3" customWidth="1"/>
    <col min="13184" max="13186" width="14.42578125" style="3" customWidth="1"/>
    <col min="13187" max="13187" width="4.140625" style="3" customWidth="1"/>
    <col min="13188" max="13188" width="15" style="3" customWidth="1"/>
    <col min="13189" max="13190" width="9.140625" style="3" customWidth="1"/>
    <col min="13191" max="13191" width="11.5703125" style="3" customWidth="1"/>
    <col min="13192" max="13192" width="18.140625" style="3" customWidth="1"/>
    <col min="13193" max="13193" width="13.140625" style="3" customWidth="1"/>
    <col min="13194" max="13194" width="12.28515625" style="3" customWidth="1"/>
    <col min="13195" max="13432" width="9.140625" style="3"/>
    <col min="13433" max="13433" width="1.42578125" style="3" customWidth="1"/>
    <col min="13434" max="13434" width="59.5703125" style="3" customWidth="1"/>
    <col min="13435" max="13435" width="9.140625" style="3" customWidth="1"/>
    <col min="13436" max="13437" width="3.85546875" style="3" customWidth="1"/>
    <col min="13438" max="13438" width="10.5703125" style="3" customWidth="1"/>
    <col min="13439" max="13439" width="3.85546875" style="3" customWidth="1"/>
    <col min="13440" max="13442" width="14.42578125" style="3" customWidth="1"/>
    <col min="13443" max="13443" width="4.140625" style="3" customWidth="1"/>
    <col min="13444" max="13444" width="15" style="3" customWidth="1"/>
    <col min="13445" max="13446" width="9.140625" style="3" customWidth="1"/>
    <col min="13447" max="13447" width="11.5703125" style="3" customWidth="1"/>
    <col min="13448" max="13448" width="18.140625" style="3" customWidth="1"/>
    <col min="13449" max="13449" width="13.140625" style="3" customWidth="1"/>
    <col min="13450" max="13450" width="12.28515625" style="3" customWidth="1"/>
    <col min="13451" max="13688" width="9.140625" style="3"/>
    <col min="13689" max="13689" width="1.42578125" style="3" customWidth="1"/>
    <col min="13690" max="13690" width="59.5703125" style="3" customWidth="1"/>
    <col min="13691" max="13691" width="9.140625" style="3" customWidth="1"/>
    <col min="13692" max="13693" width="3.85546875" style="3" customWidth="1"/>
    <col min="13694" max="13694" width="10.5703125" style="3" customWidth="1"/>
    <col min="13695" max="13695" width="3.85546875" style="3" customWidth="1"/>
    <col min="13696" max="13698" width="14.42578125" style="3" customWidth="1"/>
    <col min="13699" max="13699" width="4.140625" style="3" customWidth="1"/>
    <col min="13700" max="13700" width="15" style="3" customWidth="1"/>
    <col min="13701" max="13702" width="9.140625" style="3" customWidth="1"/>
    <col min="13703" max="13703" width="11.5703125" style="3" customWidth="1"/>
    <col min="13704" max="13704" width="18.140625" style="3" customWidth="1"/>
    <col min="13705" max="13705" width="13.140625" style="3" customWidth="1"/>
    <col min="13706" max="13706" width="12.28515625" style="3" customWidth="1"/>
    <col min="13707" max="13944" width="9.140625" style="3"/>
    <col min="13945" max="13945" width="1.42578125" style="3" customWidth="1"/>
    <col min="13946" max="13946" width="59.5703125" style="3" customWidth="1"/>
    <col min="13947" max="13947" width="9.140625" style="3" customWidth="1"/>
    <col min="13948" max="13949" width="3.85546875" style="3" customWidth="1"/>
    <col min="13950" max="13950" width="10.5703125" style="3" customWidth="1"/>
    <col min="13951" max="13951" width="3.85546875" style="3" customWidth="1"/>
    <col min="13952" max="13954" width="14.42578125" style="3" customWidth="1"/>
    <col min="13955" max="13955" width="4.140625" style="3" customWidth="1"/>
    <col min="13956" max="13956" width="15" style="3" customWidth="1"/>
    <col min="13957" max="13958" width="9.140625" style="3" customWidth="1"/>
    <col min="13959" max="13959" width="11.5703125" style="3" customWidth="1"/>
    <col min="13960" max="13960" width="18.140625" style="3" customWidth="1"/>
    <col min="13961" max="13961" width="13.140625" style="3" customWidth="1"/>
    <col min="13962" max="13962" width="12.28515625" style="3" customWidth="1"/>
    <col min="13963" max="14200" width="9.140625" style="3"/>
    <col min="14201" max="14201" width="1.42578125" style="3" customWidth="1"/>
    <col min="14202" max="14202" width="59.5703125" style="3" customWidth="1"/>
    <col min="14203" max="14203" width="9.140625" style="3" customWidth="1"/>
    <col min="14204" max="14205" width="3.85546875" style="3" customWidth="1"/>
    <col min="14206" max="14206" width="10.5703125" style="3" customWidth="1"/>
    <col min="14207" max="14207" width="3.85546875" style="3" customWidth="1"/>
    <col min="14208" max="14210" width="14.42578125" style="3" customWidth="1"/>
    <col min="14211" max="14211" width="4.140625" style="3" customWidth="1"/>
    <col min="14212" max="14212" width="15" style="3" customWidth="1"/>
    <col min="14213" max="14214" width="9.140625" style="3" customWidth="1"/>
    <col min="14215" max="14215" width="11.5703125" style="3" customWidth="1"/>
    <col min="14216" max="14216" width="18.140625" style="3" customWidth="1"/>
    <col min="14217" max="14217" width="13.140625" style="3" customWidth="1"/>
    <col min="14218" max="14218" width="12.28515625" style="3" customWidth="1"/>
    <col min="14219" max="14456" width="9.140625" style="3"/>
    <col min="14457" max="14457" width="1.42578125" style="3" customWidth="1"/>
    <col min="14458" max="14458" width="59.5703125" style="3" customWidth="1"/>
    <col min="14459" max="14459" width="9.140625" style="3" customWidth="1"/>
    <col min="14460" max="14461" width="3.85546875" style="3" customWidth="1"/>
    <col min="14462" max="14462" width="10.5703125" style="3" customWidth="1"/>
    <col min="14463" max="14463" width="3.85546875" style="3" customWidth="1"/>
    <col min="14464" max="14466" width="14.42578125" style="3" customWidth="1"/>
    <col min="14467" max="14467" width="4.140625" style="3" customWidth="1"/>
    <col min="14468" max="14468" width="15" style="3" customWidth="1"/>
    <col min="14469" max="14470" width="9.140625" style="3" customWidth="1"/>
    <col min="14471" max="14471" width="11.5703125" style="3" customWidth="1"/>
    <col min="14472" max="14472" width="18.140625" style="3" customWidth="1"/>
    <col min="14473" max="14473" width="13.140625" style="3" customWidth="1"/>
    <col min="14474" max="14474" width="12.28515625" style="3" customWidth="1"/>
    <col min="14475" max="14712" width="9.140625" style="3"/>
    <col min="14713" max="14713" width="1.42578125" style="3" customWidth="1"/>
    <col min="14714" max="14714" width="59.5703125" style="3" customWidth="1"/>
    <col min="14715" max="14715" width="9.140625" style="3" customWidth="1"/>
    <col min="14716" max="14717" width="3.85546875" style="3" customWidth="1"/>
    <col min="14718" max="14718" width="10.5703125" style="3" customWidth="1"/>
    <col min="14719" max="14719" width="3.85546875" style="3" customWidth="1"/>
    <col min="14720" max="14722" width="14.42578125" style="3" customWidth="1"/>
    <col min="14723" max="14723" width="4.140625" style="3" customWidth="1"/>
    <col min="14724" max="14724" width="15" style="3" customWidth="1"/>
    <col min="14725" max="14726" width="9.140625" style="3" customWidth="1"/>
    <col min="14727" max="14727" width="11.5703125" style="3" customWidth="1"/>
    <col min="14728" max="14728" width="18.140625" style="3" customWidth="1"/>
    <col min="14729" max="14729" width="13.140625" style="3" customWidth="1"/>
    <col min="14730" max="14730" width="12.28515625" style="3" customWidth="1"/>
    <col min="14731" max="14968" width="9.140625" style="3"/>
    <col min="14969" max="14969" width="1.42578125" style="3" customWidth="1"/>
    <col min="14970" max="14970" width="59.5703125" style="3" customWidth="1"/>
    <col min="14971" max="14971" width="9.140625" style="3" customWidth="1"/>
    <col min="14972" max="14973" width="3.85546875" style="3" customWidth="1"/>
    <col min="14974" max="14974" width="10.5703125" style="3" customWidth="1"/>
    <col min="14975" max="14975" width="3.85546875" style="3" customWidth="1"/>
    <col min="14976" max="14978" width="14.42578125" style="3" customWidth="1"/>
    <col min="14979" max="14979" width="4.140625" style="3" customWidth="1"/>
    <col min="14980" max="14980" width="15" style="3" customWidth="1"/>
    <col min="14981" max="14982" width="9.140625" style="3" customWidth="1"/>
    <col min="14983" max="14983" width="11.5703125" style="3" customWidth="1"/>
    <col min="14984" max="14984" width="18.140625" style="3" customWidth="1"/>
    <col min="14985" max="14985" width="13.140625" style="3" customWidth="1"/>
    <col min="14986" max="14986" width="12.28515625" style="3" customWidth="1"/>
    <col min="14987" max="15224" width="9.140625" style="3"/>
    <col min="15225" max="15225" width="1.42578125" style="3" customWidth="1"/>
    <col min="15226" max="15226" width="59.5703125" style="3" customWidth="1"/>
    <col min="15227" max="15227" width="9.140625" style="3" customWidth="1"/>
    <col min="15228" max="15229" width="3.85546875" style="3" customWidth="1"/>
    <col min="15230" max="15230" width="10.5703125" style="3" customWidth="1"/>
    <col min="15231" max="15231" width="3.85546875" style="3" customWidth="1"/>
    <col min="15232" max="15234" width="14.42578125" style="3" customWidth="1"/>
    <col min="15235" max="15235" width="4.140625" style="3" customWidth="1"/>
    <col min="15236" max="15236" width="15" style="3" customWidth="1"/>
    <col min="15237" max="15238" width="9.140625" style="3" customWidth="1"/>
    <col min="15239" max="15239" width="11.5703125" style="3" customWidth="1"/>
    <col min="15240" max="15240" width="18.140625" style="3" customWidth="1"/>
    <col min="15241" max="15241" width="13.140625" style="3" customWidth="1"/>
    <col min="15242" max="15242" width="12.28515625" style="3" customWidth="1"/>
    <col min="15243" max="15480" width="9.140625" style="3"/>
    <col min="15481" max="15481" width="1.42578125" style="3" customWidth="1"/>
    <col min="15482" max="15482" width="59.5703125" style="3" customWidth="1"/>
    <col min="15483" max="15483" width="9.140625" style="3" customWidth="1"/>
    <col min="15484" max="15485" width="3.85546875" style="3" customWidth="1"/>
    <col min="15486" max="15486" width="10.5703125" style="3" customWidth="1"/>
    <col min="15487" max="15487" width="3.85546875" style="3" customWidth="1"/>
    <col min="15488" max="15490" width="14.42578125" style="3" customWidth="1"/>
    <col min="15491" max="15491" width="4.140625" style="3" customWidth="1"/>
    <col min="15492" max="15492" width="15" style="3" customWidth="1"/>
    <col min="15493" max="15494" width="9.140625" style="3" customWidth="1"/>
    <col min="15495" max="15495" width="11.5703125" style="3" customWidth="1"/>
    <col min="15496" max="15496" width="18.140625" style="3" customWidth="1"/>
    <col min="15497" max="15497" width="13.140625" style="3" customWidth="1"/>
    <col min="15498" max="15498" width="12.28515625" style="3" customWidth="1"/>
    <col min="15499" max="15736" width="9.140625" style="3"/>
    <col min="15737" max="15737" width="1.42578125" style="3" customWidth="1"/>
    <col min="15738" max="15738" width="59.5703125" style="3" customWidth="1"/>
    <col min="15739" max="15739" width="9.140625" style="3" customWidth="1"/>
    <col min="15740" max="15741" width="3.85546875" style="3" customWidth="1"/>
    <col min="15742" max="15742" width="10.5703125" style="3" customWidth="1"/>
    <col min="15743" max="15743" width="3.85546875" style="3" customWidth="1"/>
    <col min="15744" max="15746" width="14.42578125" style="3" customWidth="1"/>
    <col min="15747" max="15747" width="4.140625" style="3" customWidth="1"/>
    <col min="15748" max="15748" width="15" style="3" customWidth="1"/>
    <col min="15749" max="15750" width="9.140625" style="3" customWidth="1"/>
    <col min="15751" max="15751" width="11.5703125" style="3" customWidth="1"/>
    <col min="15752" max="15752" width="18.140625" style="3" customWidth="1"/>
    <col min="15753" max="15753" width="13.140625" style="3" customWidth="1"/>
    <col min="15754" max="15754" width="12.28515625" style="3" customWidth="1"/>
    <col min="15755" max="15992" width="9.140625" style="3"/>
    <col min="15993" max="15993" width="1.42578125" style="3" customWidth="1"/>
    <col min="15994" max="15994" width="59.5703125" style="3" customWidth="1"/>
    <col min="15995" max="15995" width="9.140625" style="3" customWidth="1"/>
    <col min="15996" max="15997" width="3.85546875" style="3" customWidth="1"/>
    <col min="15998" max="15998" width="10.5703125" style="3" customWidth="1"/>
    <col min="15999" max="15999" width="3.85546875" style="3" customWidth="1"/>
    <col min="16000" max="16002" width="14.42578125" style="3" customWidth="1"/>
    <col min="16003" max="16003" width="4.140625" style="3" customWidth="1"/>
    <col min="16004" max="16004" width="15" style="3" customWidth="1"/>
    <col min="16005" max="16006" width="9.140625" style="3" customWidth="1"/>
    <col min="16007" max="16007" width="11.5703125" style="3" customWidth="1"/>
    <col min="16008" max="16008" width="18.140625" style="3" customWidth="1"/>
    <col min="16009" max="16009" width="13.140625" style="3" customWidth="1"/>
    <col min="16010" max="16010" width="12.28515625" style="3" customWidth="1"/>
    <col min="16011" max="16384" width="9.140625" style="3"/>
  </cols>
  <sheetData>
    <row r="1" spans="1:9" x14ac:dyDescent="0.25">
      <c r="E1" s="113" t="s">
        <v>263</v>
      </c>
      <c r="F1" s="113"/>
      <c r="G1" s="113"/>
      <c r="H1" s="113"/>
      <c r="I1" s="113"/>
    </row>
    <row r="2" spans="1:9" ht="77.25" customHeight="1" x14ac:dyDescent="0.25">
      <c r="E2" s="113" t="s">
        <v>480</v>
      </c>
      <c r="F2" s="113"/>
      <c r="G2" s="113"/>
      <c r="H2" s="113"/>
      <c r="I2" s="113"/>
    </row>
    <row r="3" spans="1:9" ht="18.75" customHeight="1" x14ac:dyDescent="0.25">
      <c r="A3" s="41"/>
      <c r="B3" s="19"/>
      <c r="C3" s="9"/>
      <c r="D3" s="9"/>
      <c r="E3" s="113" t="s">
        <v>481</v>
      </c>
      <c r="F3" s="113"/>
      <c r="G3" s="113"/>
      <c r="H3" s="113"/>
      <c r="I3" s="113"/>
    </row>
    <row r="4" spans="1:9" ht="50.25" customHeight="1" x14ac:dyDescent="0.25">
      <c r="A4" s="1"/>
      <c r="B4" s="19"/>
      <c r="C4" s="6"/>
      <c r="D4" s="6"/>
      <c r="E4" s="113" t="s">
        <v>424</v>
      </c>
      <c r="F4" s="113"/>
      <c r="G4" s="113"/>
      <c r="H4" s="113"/>
      <c r="I4" s="113"/>
    </row>
    <row r="5" spans="1:9" ht="34.5" customHeight="1" x14ac:dyDescent="0.25">
      <c r="A5" s="114" t="s">
        <v>482</v>
      </c>
      <c r="B5" s="114"/>
      <c r="C5" s="114"/>
      <c r="D5" s="114"/>
      <c r="E5" s="114"/>
      <c r="F5" s="114"/>
      <c r="G5" s="114"/>
      <c r="H5" s="114"/>
      <c r="I5" s="114"/>
    </row>
    <row r="6" spans="1:9" s="9" customFormat="1" ht="18" customHeight="1" x14ac:dyDescent="0.25">
      <c r="A6" s="10"/>
      <c r="B6" s="30"/>
      <c r="C6" s="8"/>
      <c r="D6" s="8"/>
      <c r="E6" s="10"/>
      <c r="F6" s="8"/>
      <c r="G6" s="32"/>
      <c r="H6" s="32"/>
      <c r="I6" s="32" t="s">
        <v>223</v>
      </c>
    </row>
    <row r="7" spans="1:9" s="46" customFormat="1" x14ac:dyDescent="0.25">
      <c r="A7" s="47" t="s">
        <v>0</v>
      </c>
      <c r="B7" s="48" t="s">
        <v>1</v>
      </c>
      <c r="C7" s="40" t="s">
        <v>2</v>
      </c>
      <c r="D7" s="40" t="s">
        <v>3</v>
      </c>
      <c r="E7" s="40" t="s">
        <v>4</v>
      </c>
      <c r="F7" s="40" t="s">
        <v>5</v>
      </c>
      <c r="G7" s="17" t="s">
        <v>289</v>
      </c>
      <c r="H7" s="17" t="s">
        <v>310</v>
      </c>
      <c r="I7" s="17" t="s">
        <v>425</v>
      </c>
    </row>
    <row r="8" spans="1:9" s="45" customFormat="1" x14ac:dyDescent="0.25">
      <c r="A8" s="43"/>
      <c r="B8" s="48"/>
      <c r="C8" s="23"/>
      <c r="D8" s="23"/>
      <c r="E8" s="49"/>
      <c r="F8" s="23"/>
      <c r="G8" s="50"/>
      <c r="H8" s="50"/>
      <c r="I8" s="50"/>
    </row>
    <row r="9" spans="1:9" s="45" customFormat="1" ht="30" x14ac:dyDescent="0.25">
      <c r="A9" s="18" t="s">
        <v>6</v>
      </c>
      <c r="B9" s="58">
        <v>851</v>
      </c>
      <c r="C9" s="23"/>
      <c r="D9" s="23"/>
      <c r="E9" s="79" t="s">
        <v>46</v>
      </c>
      <c r="F9" s="23"/>
      <c r="G9" s="66">
        <f t="shared" ref="G9" si="0">G10+G91+G100+G112+G135+G167+G172+G186+G229+G245</f>
        <v>580075.78</v>
      </c>
      <c r="H9" s="66">
        <f t="shared" ref="H9" si="1">H10+H91+H100+H112+H135+H167+H172+H186+H229+H245</f>
        <v>0</v>
      </c>
      <c r="I9" s="66">
        <f t="shared" ref="I9" si="2">I10+I91+I100+I112+I135+I167+I172+I186+I229+I245</f>
        <v>0</v>
      </c>
    </row>
    <row r="10" spans="1:9" s="45" customFormat="1" x14ac:dyDescent="0.25">
      <c r="A10" s="60" t="s">
        <v>10</v>
      </c>
      <c r="B10" s="48">
        <v>851</v>
      </c>
      <c r="C10" s="23" t="s">
        <v>11</v>
      </c>
      <c r="D10" s="23"/>
      <c r="E10" s="51" t="s">
        <v>46</v>
      </c>
      <c r="F10" s="23"/>
      <c r="G10" s="52">
        <f t="shared" ref="G10" si="3">G11+G74+G78</f>
        <v>450075.78</v>
      </c>
      <c r="H10" s="52">
        <f t="shared" ref="H10" si="4">H11+H74+H78</f>
        <v>0</v>
      </c>
      <c r="I10" s="52">
        <f t="shared" ref="I10" si="5">I11+I74+I78</f>
        <v>0</v>
      </c>
    </row>
    <row r="11" spans="1:9" s="45" customFormat="1" ht="90" x14ac:dyDescent="0.25">
      <c r="A11" s="60" t="s">
        <v>12</v>
      </c>
      <c r="B11" s="48">
        <v>851</v>
      </c>
      <c r="C11" s="23" t="s">
        <v>11</v>
      </c>
      <c r="D11" s="23" t="s">
        <v>13</v>
      </c>
      <c r="E11" s="51" t="s">
        <v>46</v>
      </c>
      <c r="F11" s="23"/>
      <c r="G11" s="52">
        <f t="shared" ref="G11" si="6">G12+G17+G22+G27+G32+G37+G40+G56+G47+G50+G53+G59+G62+G65+G68+G71</f>
        <v>450075.78</v>
      </c>
      <c r="H11" s="52">
        <f t="shared" ref="H11" si="7">H12+H17+H22+H27+H32+H37+H40+H56+H47+H50+H53+H59+H62+H65+H68+H71</f>
        <v>0</v>
      </c>
      <c r="I11" s="52">
        <f t="shared" ref="I11" si="8">I12+I17+I22+I27+I32+I37+I40+I56+I47+I50+I53+I59+I62+I65+I68+I71</f>
        <v>0</v>
      </c>
    </row>
    <row r="12" spans="1:9" s="45" customFormat="1" ht="300" hidden="1" x14ac:dyDescent="0.25">
      <c r="A12" s="18" t="s">
        <v>412</v>
      </c>
      <c r="B12" s="48">
        <v>851</v>
      </c>
      <c r="C12" s="23" t="s">
        <v>11</v>
      </c>
      <c r="D12" s="23" t="s">
        <v>13</v>
      </c>
      <c r="E12" s="51" t="s">
        <v>406</v>
      </c>
      <c r="F12" s="23"/>
      <c r="G12" s="52">
        <f t="shared" ref="G12" si="9">G13+G15</f>
        <v>0</v>
      </c>
      <c r="H12" s="52">
        <f t="shared" ref="H12" si="10">H13+H15</f>
        <v>0</v>
      </c>
      <c r="I12" s="52">
        <f t="shared" ref="I12" si="11">I13+I15</f>
        <v>0</v>
      </c>
    </row>
    <row r="13" spans="1:9" s="45" customFormat="1" ht="120" hidden="1" x14ac:dyDescent="0.25">
      <c r="A13" s="18" t="s">
        <v>15</v>
      </c>
      <c r="B13" s="48">
        <v>851</v>
      </c>
      <c r="C13" s="23" t="s">
        <v>11</v>
      </c>
      <c r="D13" s="23" t="s">
        <v>13</v>
      </c>
      <c r="E13" s="51" t="s">
        <v>406</v>
      </c>
      <c r="F13" s="23" t="s">
        <v>17</v>
      </c>
      <c r="G13" s="52">
        <f t="shared" ref="G13:I13" si="12">G14</f>
        <v>0</v>
      </c>
      <c r="H13" s="52">
        <f t="shared" si="12"/>
        <v>0</v>
      </c>
      <c r="I13" s="52">
        <f t="shared" si="12"/>
        <v>0</v>
      </c>
    </row>
    <row r="14" spans="1:9" s="45" customFormat="1" ht="45" hidden="1" x14ac:dyDescent="0.25">
      <c r="A14" s="18" t="s">
        <v>265</v>
      </c>
      <c r="B14" s="48">
        <v>851</v>
      </c>
      <c r="C14" s="23" t="s">
        <v>11</v>
      </c>
      <c r="D14" s="23" t="s">
        <v>13</v>
      </c>
      <c r="E14" s="51" t="s">
        <v>406</v>
      </c>
      <c r="F14" s="23" t="s">
        <v>18</v>
      </c>
      <c r="G14" s="52"/>
      <c r="H14" s="53"/>
      <c r="I14" s="53"/>
    </row>
    <row r="15" spans="1:9" s="45" customFormat="1" ht="45" hidden="1" x14ac:dyDescent="0.25">
      <c r="A15" s="18" t="s">
        <v>20</v>
      </c>
      <c r="B15" s="48">
        <v>851</v>
      </c>
      <c r="C15" s="23" t="s">
        <v>11</v>
      </c>
      <c r="D15" s="23" t="s">
        <v>13</v>
      </c>
      <c r="E15" s="51" t="s">
        <v>406</v>
      </c>
      <c r="F15" s="23" t="s">
        <v>21</v>
      </c>
      <c r="G15" s="52">
        <f t="shared" ref="G15:I15" si="13">G16</f>
        <v>0</v>
      </c>
      <c r="H15" s="52">
        <f t="shared" si="13"/>
        <v>0</v>
      </c>
      <c r="I15" s="52">
        <f t="shared" si="13"/>
        <v>0</v>
      </c>
    </row>
    <row r="16" spans="1:9" s="45" customFormat="1" ht="60" hidden="1" x14ac:dyDescent="0.25">
      <c r="A16" s="18" t="s">
        <v>9</v>
      </c>
      <c r="B16" s="48">
        <v>851</v>
      </c>
      <c r="C16" s="23" t="s">
        <v>11</v>
      </c>
      <c r="D16" s="23" t="s">
        <v>13</v>
      </c>
      <c r="E16" s="51" t="s">
        <v>406</v>
      </c>
      <c r="F16" s="23" t="s">
        <v>22</v>
      </c>
      <c r="G16" s="52"/>
      <c r="H16" s="53"/>
      <c r="I16" s="53"/>
    </row>
    <row r="17" spans="1:9" s="45" customFormat="1" ht="270" hidden="1" x14ac:dyDescent="0.25">
      <c r="A17" s="18" t="s">
        <v>418</v>
      </c>
      <c r="B17" s="48">
        <v>851</v>
      </c>
      <c r="C17" s="23" t="s">
        <v>11</v>
      </c>
      <c r="D17" s="23" t="s">
        <v>13</v>
      </c>
      <c r="E17" s="51" t="s">
        <v>407</v>
      </c>
      <c r="F17" s="23"/>
      <c r="G17" s="52">
        <f t="shared" ref="G17" si="14">G18+G20</f>
        <v>0</v>
      </c>
      <c r="H17" s="52">
        <f t="shared" ref="H17" si="15">H18+H20</f>
        <v>0</v>
      </c>
      <c r="I17" s="52">
        <f t="shared" ref="I17" si="16">I18+I20</f>
        <v>0</v>
      </c>
    </row>
    <row r="18" spans="1:9" s="45" customFormat="1" ht="120" hidden="1" x14ac:dyDescent="0.25">
      <c r="A18" s="18" t="s">
        <v>15</v>
      </c>
      <c r="B18" s="48">
        <v>851</v>
      </c>
      <c r="C18" s="23" t="s">
        <v>11</v>
      </c>
      <c r="D18" s="23" t="s">
        <v>13</v>
      </c>
      <c r="E18" s="51" t="s">
        <v>407</v>
      </c>
      <c r="F18" s="23" t="s">
        <v>17</v>
      </c>
      <c r="G18" s="52">
        <f t="shared" ref="G18:I18" si="17">G19</f>
        <v>0</v>
      </c>
      <c r="H18" s="52">
        <f t="shared" si="17"/>
        <v>0</v>
      </c>
      <c r="I18" s="52">
        <f t="shared" si="17"/>
        <v>0</v>
      </c>
    </row>
    <row r="19" spans="1:9" s="45" customFormat="1" ht="45" hidden="1" x14ac:dyDescent="0.25">
      <c r="A19" s="18" t="s">
        <v>265</v>
      </c>
      <c r="B19" s="48">
        <v>851</v>
      </c>
      <c r="C19" s="23" t="s">
        <v>11</v>
      </c>
      <c r="D19" s="23" t="s">
        <v>13</v>
      </c>
      <c r="E19" s="51" t="s">
        <v>407</v>
      </c>
      <c r="F19" s="23" t="s">
        <v>18</v>
      </c>
      <c r="G19" s="52"/>
      <c r="H19" s="53"/>
      <c r="I19" s="53"/>
    </row>
    <row r="20" spans="1:9" s="45" customFormat="1" ht="45" hidden="1" x14ac:dyDescent="0.25">
      <c r="A20" s="18" t="s">
        <v>20</v>
      </c>
      <c r="B20" s="48">
        <v>851</v>
      </c>
      <c r="C20" s="23" t="s">
        <v>11</v>
      </c>
      <c r="D20" s="23" t="s">
        <v>13</v>
      </c>
      <c r="E20" s="51" t="s">
        <v>407</v>
      </c>
      <c r="F20" s="23" t="s">
        <v>21</v>
      </c>
      <c r="G20" s="52">
        <f t="shared" ref="G20:I20" si="18">G21</f>
        <v>0</v>
      </c>
      <c r="H20" s="52">
        <f t="shared" si="18"/>
        <v>0</v>
      </c>
      <c r="I20" s="52">
        <f t="shared" si="18"/>
        <v>0</v>
      </c>
    </row>
    <row r="21" spans="1:9" s="45" customFormat="1" ht="60" hidden="1" x14ac:dyDescent="0.25">
      <c r="A21" s="18" t="s">
        <v>9</v>
      </c>
      <c r="B21" s="48">
        <v>851</v>
      </c>
      <c r="C21" s="23" t="s">
        <v>11</v>
      </c>
      <c r="D21" s="23" t="s">
        <v>13</v>
      </c>
      <c r="E21" s="51" t="s">
        <v>407</v>
      </c>
      <c r="F21" s="23" t="s">
        <v>22</v>
      </c>
      <c r="G21" s="53"/>
      <c r="H21" s="53"/>
      <c r="I21" s="53"/>
    </row>
    <row r="22" spans="1:9" s="45" customFormat="1" ht="330" hidden="1" x14ac:dyDescent="0.25">
      <c r="A22" s="18" t="s">
        <v>414</v>
      </c>
      <c r="B22" s="48">
        <v>851</v>
      </c>
      <c r="C22" s="23" t="s">
        <v>11</v>
      </c>
      <c r="D22" s="23" t="s">
        <v>13</v>
      </c>
      <c r="E22" s="51" t="s">
        <v>408</v>
      </c>
      <c r="F22" s="23"/>
      <c r="G22" s="52">
        <f t="shared" ref="G22" si="19">G23+G25</f>
        <v>0</v>
      </c>
      <c r="H22" s="52">
        <f t="shared" ref="H22" si="20">H23+H25</f>
        <v>0</v>
      </c>
      <c r="I22" s="52">
        <f t="shared" ref="I22" si="21">I23+I25</f>
        <v>0</v>
      </c>
    </row>
    <row r="23" spans="1:9" s="45" customFormat="1" ht="45" hidden="1" x14ac:dyDescent="0.25">
      <c r="A23" s="18" t="s">
        <v>20</v>
      </c>
      <c r="B23" s="48">
        <v>851</v>
      </c>
      <c r="C23" s="23" t="s">
        <v>11</v>
      </c>
      <c r="D23" s="23" t="s">
        <v>13</v>
      </c>
      <c r="E23" s="51" t="s">
        <v>408</v>
      </c>
      <c r="F23" s="23" t="s">
        <v>21</v>
      </c>
      <c r="G23" s="52">
        <f t="shared" ref="G23:I23" si="22">G24</f>
        <v>0</v>
      </c>
      <c r="H23" s="52">
        <f t="shared" si="22"/>
        <v>0</v>
      </c>
      <c r="I23" s="52">
        <f t="shared" si="22"/>
        <v>0</v>
      </c>
    </row>
    <row r="24" spans="1:9" s="45" customFormat="1" ht="60" hidden="1" x14ac:dyDescent="0.25">
      <c r="A24" s="18" t="s">
        <v>9</v>
      </c>
      <c r="B24" s="48">
        <v>851</v>
      </c>
      <c r="C24" s="23" t="s">
        <v>11</v>
      </c>
      <c r="D24" s="23" t="s">
        <v>13</v>
      </c>
      <c r="E24" s="51" t="s">
        <v>408</v>
      </c>
      <c r="F24" s="23" t="s">
        <v>22</v>
      </c>
      <c r="G24" s="53"/>
      <c r="H24" s="53"/>
      <c r="I24" s="53"/>
    </row>
    <row r="25" spans="1:9" s="45" customFormat="1" hidden="1" x14ac:dyDescent="0.25">
      <c r="A25" s="18" t="s">
        <v>34</v>
      </c>
      <c r="B25" s="48">
        <v>851</v>
      </c>
      <c r="C25" s="23" t="s">
        <v>11</v>
      </c>
      <c r="D25" s="23" t="s">
        <v>13</v>
      </c>
      <c r="E25" s="51" t="s">
        <v>408</v>
      </c>
      <c r="F25" s="23" t="s">
        <v>35</v>
      </c>
      <c r="G25" s="52">
        <f t="shared" ref="G25:I25" si="23">G26</f>
        <v>0</v>
      </c>
      <c r="H25" s="52">
        <f t="shared" si="23"/>
        <v>0</v>
      </c>
      <c r="I25" s="52">
        <f t="shared" si="23"/>
        <v>0</v>
      </c>
    </row>
    <row r="26" spans="1:9" s="45" customFormat="1" hidden="1" x14ac:dyDescent="0.25">
      <c r="A26" s="18" t="s">
        <v>36</v>
      </c>
      <c r="B26" s="48">
        <v>851</v>
      </c>
      <c r="C26" s="23" t="s">
        <v>11</v>
      </c>
      <c r="D26" s="23" t="s">
        <v>13</v>
      </c>
      <c r="E26" s="51" t="s">
        <v>408</v>
      </c>
      <c r="F26" s="23" t="s">
        <v>37</v>
      </c>
      <c r="G26" s="52"/>
      <c r="H26" s="53"/>
      <c r="I26" s="53"/>
    </row>
    <row r="27" spans="1:9" s="45" customFormat="1" ht="120" hidden="1" x14ac:dyDescent="0.25">
      <c r="A27" s="18" t="s">
        <v>439</v>
      </c>
      <c r="B27" s="48">
        <v>851</v>
      </c>
      <c r="C27" s="23" t="s">
        <v>11</v>
      </c>
      <c r="D27" s="23" t="s">
        <v>13</v>
      </c>
      <c r="E27" s="51" t="s">
        <v>438</v>
      </c>
      <c r="F27" s="40"/>
      <c r="G27" s="52">
        <f t="shared" ref="G27" si="24">G28+G30</f>
        <v>0</v>
      </c>
      <c r="H27" s="52">
        <f t="shared" ref="H27" si="25">H28+H30</f>
        <v>0</v>
      </c>
      <c r="I27" s="52">
        <f t="shared" ref="I27" si="26">I28+I30</f>
        <v>0</v>
      </c>
    </row>
    <row r="28" spans="1:9" s="45" customFormat="1" ht="120" hidden="1" x14ac:dyDescent="0.25">
      <c r="A28" s="18" t="s">
        <v>15</v>
      </c>
      <c r="B28" s="48">
        <v>851</v>
      </c>
      <c r="C28" s="23" t="s">
        <v>11</v>
      </c>
      <c r="D28" s="23" t="s">
        <v>13</v>
      </c>
      <c r="E28" s="51" t="s">
        <v>438</v>
      </c>
      <c r="F28" s="23" t="s">
        <v>17</v>
      </c>
      <c r="G28" s="52">
        <f t="shared" ref="G28:I28" si="27">G29</f>
        <v>0</v>
      </c>
      <c r="H28" s="52">
        <f t="shared" si="27"/>
        <v>0</v>
      </c>
      <c r="I28" s="52">
        <f t="shared" si="27"/>
        <v>0</v>
      </c>
    </row>
    <row r="29" spans="1:9" s="45" customFormat="1" ht="45" hidden="1" x14ac:dyDescent="0.25">
      <c r="A29" s="18" t="s">
        <v>265</v>
      </c>
      <c r="B29" s="48">
        <v>851</v>
      </c>
      <c r="C29" s="23" t="s">
        <v>11</v>
      </c>
      <c r="D29" s="23" t="s">
        <v>13</v>
      </c>
      <c r="E29" s="51" t="s">
        <v>438</v>
      </c>
      <c r="F29" s="23" t="s">
        <v>18</v>
      </c>
      <c r="G29" s="52"/>
      <c r="H29" s="53"/>
      <c r="I29" s="53"/>
    </row>
    <row r="30" spans="1:9" s="45" customFormat="1" ht="45" hidden="1" x14ac:dyDescent="0.25">
      <c r="A30" s="18" t="s">
        <v>20</v>
      </c>
      <c r="B30" s="48">
        <v>851</v>
      </c>
      <c r="C30" s="23" t="s">
        <v>11</v>
      </c>
      <c r="D30" s="23" t="s">
        <v>13</v>
      </c>
      <c r="E30" s="51" t="s">
        <v>438</v>
      </c>
      <c r="F30" s="23" t="s">
        <v>21</v>
      </c>
      <c r="G30" s="52">
        <f t="shared" ref="G30:I30" si="28">G31</f>
        <v>0</v>
      </c>
      <c r="H30" s="52">
        <f t="shared" si="28"/>
        <v>0</v>
      </c>
      <c r="I30" s="52">
        <f t="shared" si="28"/>
        <v>0</v>
      </c>
    </row>
    <row r="31" spans="1:9" s="45" customFormat="1" ht="60" hidden="1" x14ac:dyDescent="0.25">
      <c r="A31" s="18" t="s">
        <v>9</v>
      </c>
      <c r="B31" s="48">
        <v>851</v>
      </c>
      <c r="C31" s="23" t="s">
        <v>11</v>
      </c>
      <c r="D31" s="23" t="s">
        <v>13</v>
      </c>
      <c r="E31" s="51" t="s">
        <v>438</v>
      </c>
      <c r="F31" s="23" t="s">
        <v>22</v>
      </c>
      <c r="G31" s="52"/>
      <c r="H31" s="53"/>
      <c r="I31" s="53"/>
    </row>
    <row r="32" spans="1:9" s="45" customFormat="1" ht="90" hidden="1" x14ac:dyDescent="0.25">
      <c r="A32" s="18" t="s">
        <v>63</v>
      </c>
      <c r="B32" s="48">
        <v>851</v>
      </c>
      <c r="C32" s="23" t="s">
        <v>11</v>
      </c>
      <c r="D32" s="23" t="s">
        <v>13</v>
      </c>
      <c r="E32" s="51" t="s">
        <v>327</v>
      </c>
      <c r="F32" s="40"/>
      <c r="G32" s="52">
        <f t="shared" ref="G32" si="29">G33+G35</f>
        <v>0</v>
      </c>
      <c r="H32" s="52">
        <f t="shared" ref="H32" si="30">H33+H35</f>
        <v>0</v>
      </c>
      <c r="I32" s="52">
        <f t="shared" ref="I32" si="31">I33+I35</f>
        <v>0</v>
      </c>
    </row>
    <row r="33" spans="1:9" s="45" customFormat="1" ht="120" hidden="1" x14ac:dyDescent="0.25">
      <c r="A33" s="18" t="s">
        <v>15</v>
      </c>
      <c r="B33" s="48">
        <v>851</v>
      </c>
      <c r="C33" s="23" t="s">
        <v>11</v>
      </c>
      <c r="D33" s="23" t="s">
        <v>13</v>
      </c>
      <c r="E33" s="51" t="s">
        <v>327</v>
      </c>
      <c r="F33" s="23" t="s">
        <v>17</v>
      </c>
      <c r="G33" s="52">
        <f t="shared" ref="G33:I33" si="32">G34</f>
        <v>0</v>
      </c>
      <c r="H33" s="52">
        <f t="shared" si="32"/>
        <v>0</v>
      </c>
      <c r="I33" s="52">
        <f t="shared" si="32"/>
        <v>0</v>
      </c>
    </row>
    <row r="34" spans="1:9" s="45" customFormat="1" ht="45" hidden="1" x14ac:dyDescent="0.25">
      <c r="A34" s="18" t="s">
        <v>265</v>
      </c>
      <c r="B34" s="48">
        <v>851</v>
      </c>
      <c r="C34" s="23" t="s">
        <v>11</v>
      </c>
      <c r="D34" s="23" t="s">
        <v>13</v>
      </c>
      <c r="E34" s="51" t="s">
        <v>327</v>
      </c>
      <c r="F34" s="23" t="s">
        <v>18</v>
      </c>
      <c r="G34" s="52"/>
      <c r="H34" s="53"/>
      <c r="I34" s="53"/>
    </row>
    <row r="35" spans="1:9" s="45" customFormat="1" ht="45" hidden="1" x14ac:dyDescent="0.25">
      <c r="A35" s="18" t="s">
        <v>20</v>
      </c>
      <c r="B35" s="48">
        <v>851</v>
      </c>
      <c r="C35" s="23" t="s">
        <v>11</v>
      </c>
      <c r="D35" s="23" t="s">
        <v>13</v>
      </c>
      <c r="E35" s="51" t="s">
        <v>327</v>
      </c>
      <c r="F35" s="23" t="s">
        <v>21</v>
      </c>
      <c r="G35" s="52">
        <f t="shared" ref="G35:I35" si="33">G36</f>
        <v>0</v>
      </c>
      <c r="H35" s="52">
        <f t="shared" si="33"/>
        <v>0</v>
      </c>
      <c r="I35" s="52">
        <f t="shared" si="33"/>
        <v>0</v>
      </c>
    </row>
    <row r="36" spans="1:9" s="45" customFormat="1" ht="60" hidden="1" x14ac:dyDescent="0.25">
      <c r="A36" s="18" t="s">
        <v>9</v>
      </c>
      <c r="B36" s="48">
        <v>851</v>
      </c>
      <c r="C36" s="23" t="s">
        <v>11</v>
      </c>
      <c r="D36" s="23" t="s">
        <v>13</v>
      </c>
      <c r="E36" s="51" t="s">
        <v>327</v>
      </c>
      <c r="F36" s="23" t="s">
        <v>22</v>
      </c>
      <c r="G36" s="52"/>
      <c r="H36" s="53"/>
      <c r="I36" s="53"/>
    </row>
    <row r="37" spans="1:9" s="45" customFormat="1" ht="75" hidden="1" x14ac:dyDescent="0.25">
      <c r="A37" s="18" t="s">
        <v>264</v>
      </c>
      <c r="B37" s="48">
        <v>851</v>
      </c>
      <c r="C37" s="23" t="s">
        <v>11</v>
      </c>
      <c r="D37" s="23" t="s">
        <v>13</v>
      </c>
      <c r="E37" s="51" t="s">
        <v>311</v>
      </c>
      <c r="F37" s="23"/>
      <c r="G37" s="52">
        <f t="shared" ref="G37:H38" si="34">G38</f>
        <v>0</v>
      </c>
      <c r="H37" s="52">
        <f t="shared" si="34"/>
        <v>0</v>
      </c>
      <c r="I37" s="52">
        <f t="shared" ref="I37:I38" si="35">I38</f>
        <v>0</v>
      </c>
    </row>
    <row r="38" spans="1:9" s="45" customFormat="1" ht="120" hidden="1" x14ac:dyDescent="0.25">
      <c r="A38" s="18" t="s">
        <v>15</v>
      </c>
      <c r="B38" s="48">
        <v>851</v>
      </c>
      <c r="C38" s="23" t="s">
        <v>16</v>
      </c>
      <c r="D38" s="23" t="s">
        <v>13</v>
      </c>
      <c r="E38" s="51" t="s">
        <v>311</v>
      </c>
      <c r="F38" s="23" t="s">
        <v>17</v>
      </c>
      <c r="G38" s="52">
        <f t="shared" si="34"/>
        <v>0</v>
      </c>
      <c r="H38" s="52">
        <f t="shared" si="34"/>
        <v>0</v>
      </c>
      <c r="I38" s="52">
        <f t="shared" si="35"/>
        <v>0</v>
      </c>
    </row>
    <row r="39" spans="1:9" s="45" customFormat="1" ht="45" hidden="1" x14ac:dyDescent="0.25">
      <c r="A39" s="18" t="s">
        <v>265</v>
      </c>
      <c r="B39" s="48">
        <v>851</v>
      </c>
      <c r="C39" s="23" t="s">
        <v>11</v>
      </c>
      <c r="D39" s="23" t="s">
        <v>13</v>
      </c>
      <c r="E39" s="51" t="s">
        <v>311</v>
      </c>
      <c r="F39" s="23" t="s">
        <v>18</v>
      </c>
      <c r="G39" s="52"/>
      <c r="H39" s="53"/>
      <c r="I39" s="53"/>
    </row>
    <row r="40" spans="1:9" s="45" customFormat="1" ht="45" hidden="1" x14ac:dyDescent="0.25">
      <c r="A40" s="18" t="s">
        <v>19</v>
      </c>
      <c r="B40" s="48">
        <v>851</v>
      </c>
      <c r="C40" s="23" t="s">
        <v>16</v>
      </c>
      <c r="D40" s="23" t="s">
        <v>13</v>
      </c>
      <c r="E40" s="51" t="s">
        <v>312</v>
      </c>
      <c r="F40" s="23"/>
      <c r="G40" s="52">
        <f t="shared" ref="G40" si="36">G41+G43+G45</f>
        <v>0</v>
      </c>
      <c r="H40" s="52">
        <f t="shared" ref="H40" si="37">H41+H43+H45</f>
        <v>0</v>
      </c>
      <c r="I40" s="52">
        <f t="shared" ref="I40" si="38">I41+I43+I45</f>
        <v>0</v>
      </c>
    </row>
    <row r="41" spans="1:9" s="45" customFormat="1" ht="120" hidden="1" x14ac:dyDescent="0.25">
      <c r="A41" s="18" t="s">
        <v>15</v>
      </c>
      <c r="B41" s="48">
        <v>851</v>
      </c>
      <c r="C41" s="23" t="s">
        <v>11</v>
      </c>
      <c r="D41" s="23" t="s">
        <v>13</v>
      </c>
      <c r="E41" s="51" t="s">
        <v>312</v>
      </c>
      <c r="F41" s="23" t="s">
        <v>17</v>
      </c>
      <c r="G41" s="52">
        <f t="shared" ref="G41:I41" si="39">G42</f>
        <v>0</v>
      </c>
      <c r="H41" s="52">
        <f t="shared" si="39"/>
        <v>0</v>
      </c>
      <c r="I41" s="52">
        <f t="shared" si="39"/>
        <v>0</v>
      </c>
    </row>
    <row r="42" spans="1:9" s="45" customFormat="1" ht="45" hidden="1" x14ac:dyDescent="0.25">
      <c r="A42" s="18" t="s">
        <v>265</v>
      </c>
      <c r="B42" s="48">
        <v>851</v>
      </c>
      <c r="C42" s="23" t="s">
        <v>11</v>
      </c>
      <c r="D42" s="23" t="s">
        <v>13</v>
      </c>
      <c r="E42" s="51" t="s">
        <v>312</v>
      </c>
      <c r="F42" s="23" t="s">
        <v>18</v>
      </c>
      <c r="G42" s="52"/>
      <c r="H42" s="53"/>
      <c r="I42" s="53"/>
    </row>
    <row r="43" spans="1:9" s="45" customFormat="1" ht="45" hidden="1" x14ac:dyDescent="0.25">
      <c r="A43" s="18" t="s">
        <v>20</v>
      </c>
      <c r="B43" s="48">
        <v>851</v>
      </c>
      <c r="C43" s="23" t="s">
        <v>11</v>
      </c>
      <c r="D43" s="23" t="s">
        <v>13</v>
      </c>
      <c r="E43" s="51" t="s">
        <v>312</v>
      </c>
      <c r="F43" s="23" t="s">
        <v>21</v>
      </c>
      <c r="G43" s="52">
        <f t="shared" ref="G43:I43" si="40">G44</f>
        <v>0</v>
      </c>
      <c r="H43" s="52">
        <f t="shared" si="40"/>
        <v>0</v>
      </c>
      <c r="I43" s="52">
        <f t="shared" si="40"/>
        <v>0</v>
      </c>
    </row>
    <row r="44" spans="1:9" s="45" customFormat="1" ht="60" hidden="1" x14ac:dyDescent="0.25">
      <c r="A44" s="18" t="s">
        <v>9</v>
      </c>
      <c r="B44" s="48">
        <v>851</v>
      </c>
      <c r="C44" s="23" t="s">
        <v>11</v>
      </c>
      <c r="D44" s="23" t="s">
        <v>13</v>
      </c>
      <c r="E44" s="51" t="s">
        <v>312</v>
      </c>
      <c r="F44" s="23" t="s">
        <v>22</v>
      </c>
      <c r="G44" s="52"/>
      <c r="H44" s="53"/>
      <c r="I44" s="53"/>
    </row>
    <row r="45" spans="1:9" s="45" customFormat="1" hidden="1" x14ac:dyDescent="0.25">
      <c r="A45" s="18" t="s">
        <v>23</v>
      </c>
      <c r="B45" s="48">
        <v>851</v>
      </c>
      <c r="C45" s="23" t="s">
        <v>11</v>
      </c>
      <c r="D45" s="23" t="s">
        <v>13</v>
      </c>
      <c r="E45" s="51" t="s">
        <v>312</v>
      </c>
      <c r="F45" s="23" t="s">
        <v>24</v>
      </c>
      <c r="G45" s="52">
        <f t="shared" ref="G45:I45" si="41">G46</f>
        <v>0</v>
      </c>
      <c r="H45" s="52">
        <f t="shared" si="41"/>
        <v>0</v>
      </c>
      <c r="I45" s="52">
        <f t="shared" si="41"/>
        <v>0</v>
      </c>
    </row>
    <row r="46" spans="1:9" s="45" customFormat="1" ht="30" hidden="1" x14ac:dyDescent="0.25">
      <c r="A46" s="18" t="s">
        <v>25</v>
      </c>
      <c r="B46" s="48">
        <v>851</v>
      </c>
      <c r="C46" s="23" t="s">
        <v>11</v>
      </c>
      <c r="D46" s="23" t="s">
        <v>13</v>
      </c>
      <c r="E46" s="51" t="s">
        <v>312</v>
      </c>
      <c r="F46" s="23" t="s">
        <v>26</v>
      </c>
      <c r="G46" s="52"/>
      <c r="H46" s="53"/>
      <c r="I46" s="53"/>
    </row>
    <row r="47" spans="1:9" s="45" customFormat="1" ht="45" hidden="1" x14ac:dyDescent="0.25">
      <c r="A47" s="18" t="s">
        <v>402</v>
      </c>
      <c r="B47" s="48">
        <v>851</v>
      </c>
      <c r="C47" s="23" t="s">
        <v>11</v>
      </c>
      <c r="D47" s="23" t="s">
        <v>13</v>
      </c>
      <c r="E47" s="51" t="s">
        <v>313</v>
      </c>
      <c r="F47" s="23"/>
      <c r="G47" s="52">
        <f t="shared" ref="G47:H48" si="42">G48</f>
        <v>0</v>
      </c>
      <c r="H47" s="52">
        <f t="shared" si="42"/>
        <v>0</v>
      </c>
      <c r="I47" s="52">
        <f t="shared" ref="I47:I48" si="43">I48</f>
        <v>0</v>
      </c>
    </row>
    <row r="48" spans="1:9" s="45" customFormat="1" ht="45" hidden="1" x14ac:dyDescent="0.25">
      <c r="A48" s="18" t="s">
        <v>20</v>
      </c>
      <c r="B48" s="48">
        <v>851</v>
      </c>
      <c r="C48" s="23" t="s">
        <v>11</v>
      </c>
      <c r="D48" s="23" t="s">
        <v>13</v>
      </c>
      <c r="E48" s="51" t="s">
        <v>313</v>
      </c>
      <c r="F48" s="23" t="s">
        <v>21</v>
      </c>
      <c r="G48" s="52">
        <f t="shared" si="42"/>
        <v>0</v>
      </c>
      <c r="H48" s="52">
        <f t="shared" si="42"/>
        <v>0</v>
      </c>
      <c r="I48" s="52">
        <f t="shared" si="43"/>
        <v>0</v>
      </c>
    </row>
    <row r="49" spans="1:9" s="45" customFormat="1" ht="60" hidden="1" x14ac:dyDescent="0.25">
      <c r="A49" s="18" t="s">
        <v>9</v>
      </c>
      <c r="B49" s="48">
        <v>851</v>
      </c>
      <c r="C49" s="23" t="s">
        <v>11</v>
      </c>
      <c r="D49" s="23" t="s">
        <v>13</v>
      </c>
      <c r="E49" s="51" t="s">
        <v>313</v>
      </c>
      <c r="F49" s="23" t="s">
        <v>22</v>
      </c>
      <c r="G49" s="52"/>
      <c r="H49" s="53"/>
      <c r="I49" s="53"/>
    </row>
    <row r="50" spans="1:9" s="45" customFormat="1" ht="60" hidden="1" x14ac:dyDescent="0.25">
      <c r="A50" s="54" t="s">
        <v>296</v>
      </c>
      <c r="B50" s="48">
        <v>851</v>
      </c>
      <c r="C50" s="23" t="s">
        <v>11</v>
      </c>
      <c r="D50" s="23" t="s">
        <v>13</v>
      </c>
      <c r="E50" s="51" t="s">
        <v>314</v>
      </c>
      <c r="F50" s="23"/>
      <c r="G50" s="52">
        <f t="shared" ref="G50:H51" si="44">G51</f>
        <v>0</v>
      </c>
      <c r="H50" s="52">
        <f t="shared" si="44"/>
        <v>0</v>
      </c>
      <c r="I50" s="52">
        <f t="shared" ref="I50:I51" si="45">I51</f>
        <v>0</v>
      </c>
    </row>
    <row r="51" spans="1:9" s="45" customFormat="1" ht="45" hidden="1" x14ac:dyDescent="0.25">
      <c r="A51" s="18" t="s">
        <v>20</v>
      </c>
      <c r="B51" s="48">
        <v>851</v>
      </c>
      <c r="C51" s="23" t="s">
        <v>11</v>
      </c>
      <c r="D51" s="23" t="s">
        <v>13</v>
      </c>
      <c r="E51" s="51" t="s">
        <v>314</v>
      </c>
      <c r="F51" s="23" t="s">
        <v>21</v>
      </c>
      <c r="G51" s="52">
        <f t="shared" si="44"/>
        <v>0</v>
      </c>
      <c r="H51" s="52">
        <f t="shared" si="44"/>
        <v>0</v>
      </c>
      <c r="I51" s="52">
        <f t="shared" si="45"/>
        <v>0</v>
      </c>
    </row>
    <row r="52" spans="1:9" s="45" customFormat="1" ht="60" hidden="1" x14ac:dyDescent="0.25">
      <c r="A52" s="18" t="s">
        <v>9</v>
      </c>
      <c r="B52" s="48">
        <v>851</v>
      </c>
      <c r="C52" s="23" t="s">
        <v>11</v>
      </c>
      <c r="D52" s="23" t="s">
        <v>13</v>
      </c>
      <c r="E52" s="51" t="s">
        <v>314</v>
      </c>
      <c r="F52" s="23" t="s">
        <v>22</v>
      </c>
      <c r="G52" s="52"/>
      <c r="H52" s="53"/>
      <c r="I52" s="53"/>
    </row>
    <row r="53" spans="1:9" s="45" customFormat="1" ht="30" hidden="1" x14ac:dyDescent="0.25">
      <c r="A53" s="18" t="s">
        <v>28</v>
      </c>
      <c r="B53" s="48">
        <v>851</v>
      </c>
      <c r="C53" s="23" t="s">
        <v>11</v>
      </c>
      <c r="D53" s="23" t="s">
        <v>13</v>
      </c>
      <c r="E53" s="51" t="s">
        <v>315</v>
      </c>
      <c r="F53" s="23"/>
      <c r="G53" s="52">
        <f t="shared" ref="G53:H54" si="46">G54</f>
        <v>0</v>
      </c>
      <c r="H53" s="52">
        <f t="shared" si="46"/>
        <v>0</v>
      </c>
      <c r="I53" s="52">
        <f t="shared" ref="I53:I54" si="47">I54</f>
        <v>0</v>
      </c>
    </row>
    <row r="54" spans="1:9" s="45" customFormat="1" hidden="1" x14ac:dyDescent="0.25">
      <c r="A54" s="18" t="s">
        <v>23</v>
      </c>
      <c r="B54" s="48">
        <v>851</v>
      </c>
      <c r="C54" s="23" t="s">
        <v>11</v>
      </c>
      <c r="D54" s="23" t="s">
        <v>13</v>
      </c>
      <c r="E54" s="51" t="s">
        <v>315</v>
      </c>
      <c r="F54" s="23" t="s">
        <v>24</v>
      </c>
      <c r="G54" s="52">
        <f t="shared" si="46"/>
        <v>0</v>
      </c>
      <c r="H54" s="52">
        <f t="shared" si="46"/>
        <v>0</v>
      </c>
      <c r="I54" s="52">
        <f t="shared" si="47"/>
        <v>0</v>
      </c>
    </row>
    <row r="55" spans="1:9" s="45" customFormat="1" ht="30" hidden="1" x14ac:dyDescent="0.25">
      <c r="A55" s="18" t="s">
        <v>25</v>
      </c>
      <c r="B55" s="48">
        <v>851</v>
      </c>
      <c r="C55" s="23" t="s">
        <v>11</v>
      </c>
      <c r="D55" s="23" t="s">
        <v>13</v>
      </c>
      <c r="E55" s="51" t="s">
        <v>315</v>
      </c>
      <c r="F55" s="23" t="s">
        <v>26</v>
      </c>
      <c r="G55" s="52"/>
      <c r="H55" s="53"/>
      <c r="I55" s="53"/>
    </row>
    <row r="56" spans="1:9" s="45" customFormat="1" ht="120" hidden="1" x14ac:dyDescent="0.25">
      <c r="A56" s="18" t="s">
        <v>27</v>
      </c>
      <c r="B56" s="48">
        <v>851</v>
      </c>
      <c r="C56" s="23" t="s">
        <v>11</v>
      </c>
      <c r="D56" s="23" t="s">
        <v>13</v>
      </c>
      <c r="E56" s="51" t="s">
        <v>316</v>
      </c>
      <c r="F56" s="23"/>
      <c r="G56" s="52">
        <f t="shared" ref="G56:G69" si="48">G57</f>
        <v>0</v>
      </c>
      <c r="H56" s="52">
        <f t="shared" ref="H56:H57" si="49">H57</f>
        <v>0</v>
      </c>
      <c r="I56" s="52">
        <f t="shared" ref="I56:I57" si="50">I57</f>
        <v>0</v>
      </c>
    </row>
    <row r="57" spans="1:9" s="45" customFormat="1" ht="45" hidden="1" x14ac:dyDescent="0.25">
      <c r="A57" s="18" t="s">
        <v>20</v>
      </c>
      <c r="B57" s="48">
        <v>851</v>
      </c>
      <c r="C57" s="23" t="s">
        <v>11</v>
      </c>
      <c r="D57" s="23" t="s">
        <v>13</v>
      </c>
      <c r="E57" s="51" t="s">
        <v>316</v>
      </c>
      <c r="F57" s="23" t="s">
        <v>21</v>
      </c>
      <c r="G57" s="52">
        <f t="shared" si="48"/>
        <v>0</v>
      </c>
      <c r="H57" s="52">
        <f t="shared" si="49"/>
        <v>0</v>
      </c>
      <c r="I57" s="52">
        <f t="shared" si="50"/>
        <v>0</v>
      </c>
    </row>
    <row r="58" spans="1:9" s="45" customFormat="1" ht="60" hidden="1" x14ac:dyDescent="0.25">
      <c r="A58" s="18" t="s">
        <v>9</v>
      </c>
      <c r="B58" s="48">
        <v>851</v>
      </c>
      <c r="C58" s="23" t="s">
        <v>11</v>
      </c>
      <c r="D58" s="23" t="s">
        <v>13</v>
      </c>
      <c r="E58" s="51" t="s">
        <v>316</v>
      </c>
      <c r="F58" s="23" t="s">
        <v>22</v>
      </c>
      <c r="G58" s="52"/>
      <c r="H58" s="53"/>
      <c r="I58" s="53"/>
    </row>
    <row r="59" spans="1:9" s="45" customFormat="1" ht="89.25" hidden="1" x14ac:dyDescent="0.25">
      <c r="A59" s="55" t="s">
        <v>464</v>
      </c>
      <c r="B59" s="48">
        <v>851</v>
      </c>
      <c r="C59" s="23" t="s">
        <v>11</v>
      </c>
      <c r="D59" s="23" t="s">
        <v>13</v>
      </c>
      <c r="E59" s="51" t="s">
        <v>465</v>
      </c>
      <c r="F59" s="23"/>
      <c r="G59" s="52">
        <f t="shared" si="48"/>
        <v>0</v>
      </c>
      <c r="H59" s="53"/>
      <c r="I59" s="53"/>
    </row>
    <row r="60" spans="1:9" s="45" customFormat="1" ht="45" hidden="1" x14ac:dyDescent="0.25">
      <c r="A60" s="18" t="s">
        <v>20</v>
      </c>
      <c r="B60" s="48">
        <v>851</v>
      </c>
      <c r="C60" s="23" t="s">
        <v>11</v>
      </c>
      <c r="D60" s="23" t="s">
        <v>13</v>
      </c>
      <c r="E60" s="51" t="s">
        <v>465</v>
      </c>
      <c r="F60" s="23" t="s">
        <v>21</v>
      </c>
      <c r="G60" s="52">
        <f t="shared" si="48"/>
        <v>0</v>
      </c>
      <c r="H60" s="53"/>
      <c r="I60" s="53"/>
    </row>
    <row r="61" spans="1:9" s="45" customFormat="1" ht="60" hidden="1" x14ac:dyDescent="0.25">
      <c r="A61" s="18" t="s">
        <v>9</v>
      </c>
      <c r="B61" s="48">
        <v>851</v>
      </c>
      <c r="C61" s="23" t="s">
        <v>11</v>
      </c>
      <c r="D61" s="23" t="s">
        <v>13</v>
      </c>
      <c r="E61" s="51" t="s">
        <v>465</v>
      </c>
      <c r="F61" s="23" t="s">
        <v>22</v>
      </c>
      <c r="G61" s="52"/>
      <c r="H61" s="53"/>
      <c r="I61" s="53"/>
    </row>
    <row r="62" spans="1:9" s="45" customFormat="1" ht="76.5" hidden="1" x14ac:dyDescent="0.25">
      <c r="A62" s="56" t="s">
        <v>466</v>
      </c>
      <c r="B62" s="48">
        <v>851</v>
      </c>
      <c r="C62" s="23" t="s">
        <v>11</v>
      </c>
      <c r="D62" s="23" t="s">
        <v>13</v>
      </c>
      <c r="E62" s="51" t="s">
        <v>467</v>
      </c>
      <c r="F62" s="23"/>
      <c r="G62" s="52">
        <f t="shared" si="48"/>
        <v>0</v>
      </c>
      <c r="H62" s="53"/>
      <c r="I62" s="53"/>
    </row>
    <row r="63" spans="1:9" s="45" customFormat="1" ht="45" hidden="1" x14ac:dyDescent="0.25">
      <c r="A63" s="18" t="s">
        <v>20</v>
      </c>
      <c r="B63" s="48">
        <v>851</v>
      </c>
      <c r="C63" s="23" t="s">
        <v>11</v>
      </c>
      <c r="D63" s="23" t="s">
        <v>13</v>
      </c>
      <c r="E63" s="51" t="s">
        <v>467</v>
      </c>
      <c r="F63" s="23" t="s">
        <v>21</v>
      </c>
      <c r="G63" s="52">
        <f t="shared" si="48"/>
        <v>0</v>
      </c>
      <c r="H63" s="53"/>
      <c r="I63" s="53"/>
    </row>
    <row r="64" spans="1:9" s="45" customFormat="1" ht="60" hidden="1" x14ac:dyDescent="0.25">
      <c r="A64" s="18" t="s">
        <v>9</v>
      </c>
      <c r="B64" s="48">
        <v>851</v>
      </c>
      <c r="C64" s="23" t="s">
        <v>11</v>
      </c>
      <c r="D64" s="23" t="s">
        <v>13</v>
      </c>
      <c r="E64" s="51" t="s">
        <v>467</v>
      </c>
      <c r="F64" s="23" t="s">
        <v>22</v>
      </c>
      <c r="G64" s="52"/>
      <c r="H64" s="53"/>
      <c r="I64" s="53"/>
    </row>
    <row r="65" spans="1:9" s="45" customFormat="1" ht="140.25" hidden="1" x14ac:dyDescent="0.25">
      <c r="A65" s="56" t="s">
        <v>468</v>
      </c>
      <c r="B65" s="48">
        <v>851</v>
      </c>
      <c r="C65" s="23" t="s">
        <v>11</v>
      </c>
      <c r="D65" s="23" t="s">
        <v>13</v>
      </c>
      <c r="E65" s="51" t="s">
        <v>469</v>
      </c>
      <c r="F65" s="23"/>
      <c r="G65" s="52">
        <f t="shared" si="48"/>
        <v>0</v>
      </c>
      <c r="H65" s="53"/>
      <c r="I65" s="53"/>
    </row>
    <row r="66" spans="1:9" s="45" customFormat="1" ht="45" hidden="1" x14ac:dyDescent="0.25">
      <c r="A66" s="18" t="s">
        <v>20</v>
      </c>
      <c r="B66" s="48">
        <v>851</v>
      </c>
      <c r="C66" s="23" t="s">
        <v>11</v>
      </c>
      <c r="D66" s="23" t="s">
        <v>13</v>
      </c>
      <c r="E66" s="51" t="s">
        <v>469</v>
      </c>
      <c r="F66" s="23" t="s">
        <v>21</v>
      </c>
      <c r="G66" s="52">
        <f t="shared" si="48"/>
        <v>0</v>
      </c>
      <c r="H66" s="53"/>
      <c r="I66" s="53"/>
    </row>
    <row r="67" spans="1:9" s="45" customFormat="1" ht="60" hidden="1" x14ac:dyDescent="0.25">
      <c r="A67" s="18" t="s">
        <v>9</v>
      </c>
      <c r="B67" s="48">
        <v>851</v>
      </c>
      <c r="C67" s="23" t="s">
        <v>11</v>
      </c>
      <c r="D67" s="23" t="s">
        <v>13</v>
      </c>
      <c r="E67" s="51" t="s">
        <v>469</v>
      </c>
      <c r="F67" s="23" t="s">
        <v>22</v>
      </c>
      <c r="G67" s="52"/>
      <c r="H67" s="53"/>
      <c r="I67" s="53"/>
    </row>
    <row r="68" spans="1:9" s="45" customFormat="1" ht="89.25" hidden="1" x14ac:dyDescent="0.25">
      <c r="A68" s="56" t="s">
        <v>470</v>
      </c>
      <c r="B68" s="48">
        <v>851</v>
      </c>
      <c r="C68" s="23" t="s">
        <v>11</v>
      </c>
      <c r="D68" s="23" t="s">
        <v>13</v>
      </c>
      <c r="E68" s="51" t="s">
        <v>471</v>
      </c>
      <c r="F68" s="23"/>
      <c r="G68" s="52">
        <f t="shared" si="48"/>
        <v>0</v>
      </c>
      <c r="H68" s="53"/>
      <c r="I68" s="53"/>
    </row>
    <row r="69" spans="1:9" s="45" customFormat="1" ht="45" hidden="1" x14ac:dyDescent="0.25">
      <c r="A69" s="18" t="s">
        <v>20</v>
      </c>
      <c r="B69" s="48">
        <v>851</v>
      </c>
      <c r="C69" s="23" t="s">
        <v>11</v>
      </c>
      <c r="D69" s="23" t="s">
        <v>13</v>
      </c>
      <c r="E69" s="51" t="s">
        <v>471</v>
      </c>
      <c r="F69" s="23" t="s">
        <v>21</v>
      </c>
      <c r="G69" s="52">
        <f t="shared" si="48"/>
        <v>0</v>
      </c>
      <c r="H69" s="53"/>
      <c r="I69" s="53"/>
    </row>
    <row r="70" spans="1:9" s="45" customFormat="1" ht="60" hidden="1" x14ac:dyDescent="0.25">
      <c r="A70" s="18" t="s">
        <v>9</v>
      </c>
      <c r="B70" s="48">
        <v>851</v>
      </c>
      <c r="C70" s="23" t="s">
        <v>11</v>
      </c>
      <c r="D70" s="23" t="s">
        <v>13</v>
      </c>
      <c r="E70" s="51" t="s">
        <v>471</v>
      </c>
      <c r="F70" s="23" t="s">
        <v>22</v>
      </c>
      <c r="G70" s="52"/>
      <c r="H70" s="53"/>
      <c r="I70" s="53"/>
    </row>
    <row r="71" spans="1:9" s="45" customFormat="1" ht="60" x14ac:dyDescent="0.25">
      <c r="A71" s="18" t="s">
        <v>419</v>
      </c>
      <c r="B71" s="40">
        <v>851</v>
      </c>
      <c r="C71" s="23" t="s">
        <v>11</v>
      </c>
      <c r="D71" s="23" t="s">
        <v>13</v>
      </c>
      <c r="E71" s="57" t="s">
        <v>420</v>
      </c>
      <c r="F71" s="23"/>
      <c r="G71" s="52">
        <f t="shared" ref="G71" si="51">G72</f>
        <v>450075.78</v>
      </c>
      <c r="H71" s="52">
        <f t="shared" ref="G71:H72" si="52">H72</f>
        <v>0</v>
      </c>
      <c r="I71" s="53"/>
    </row>
    <row r="72" spans="1:9" s="45" customFormat="1" ht="120" x14ac:dyDescent="0.25">
      <c r="A72" s="18" t="s">
        <v>15</v>
      </c>
      <c r="B72" s="40">
        <v>851</v>
      </c>
      <c r="C72" s="23" t="s">
        <v>11</v>
      </c>
      <c r="D72" s="23" t="s">
        <v>13</v>
      </c>
      <c r="E72" s="57" t="s">
        <v>420</v>
      </c>
      <c r="F72" s="23" t="s">
        <v>17</v>
      </c>
      <c r="G72" s="52">
        <f t="shared" si="52"/>
        <v>450075.78</v>
      </c>
      <c r="H72" s="52">
        <f t="shared" si="52"/>
        <v>0</v>
      </c>
      <c r="I72" s="53"/>
    </row>
    <row r="73" spans="1:9" s="45" customFormat="1" ht="45" x14ac:dyDescent="0.25">
      <c r="A73" s="18" t="s">
        <v>265</v>
      </c>
      <c r="B73" s="40">
        <v>851</v>
      </c>
      <c r="C73" s="23" t="s">
        <v>11</v>
      </c>
      <c r="D73" s="23" t="s">
        <v>13</v>
      </c>
      <c r="E73" s="57" t="s">
        <v>420</v>
      </c>
      <c r="F73" s="23" t="s">
        <v>18</v>
      </c>
      <c r="G73" s="52">
        <v>450075.78</v>
      </c>
      <c r="H73" s="53"/>
      <c r="I73" s="53"/>
    </row>
    <row r="74" spans="1:9" s="45" customFormat="1" hidden="1" x14ac:dyDescent="0.25">
      <c r="A74" s="60" t="s">
        <v>29</v>
      </c>
      <c r="B74" s="48">
        <v>851</v>
      </c>
      <c r="C74" s="23" t="s">
        <v>11</v>
      </c>
      <c r="D74" s="23" t="s">
        <v>30</v>
      </c>
      <c r="E74" s="51" t="s">
        <v>46</v>
      </c>
      <c r="F74" s="23"/>
      <c r="G74" s="52">
        <f t="shared" ref="G74:H76" si="53">G75</f>
        <v>0</v>
      </c>
      <c r="H74" s="52">
        <f t="shared" si="53"/>
        <v>0</v>
      </c>
      <c r="I74" s="52">
        <f t="shared" ref="I74:I76" si="54">I75</f>
        <v>0</v>
      </c>
    </row>
    <row r="75" spans="1:9" s="45" customFormat="1" ht="90" hidden="1" x14ac:dyDescent="0.25">
      <c r="A75" s="18" t="s">
        <v>159</v>
      </c>
      <c r="B75" s="48">
        <v>851</v>
      </c>
      <c r="C75" s="23" t="s">
        <v>11</v>
      </c>
      <c r="D75" s="23" t="s">
        <v>30</v>
      </c>
      <c r="E75" s="51" t="s">
        <v>317</v>
      </c>
      <c r="F75" s="23"/>
      <c r="G75" s="52">
        <f t="shared" si="53"/>
        <v>0</v>
      </c>
      <c r="H75" s="52">
        <f t="shared" si="53"/>
        <v>0</v>
      </c>
      <c r="I75" s="52">
        <f t="shared" si="54"/>
        <v>0</v>
      </c>
    </row>
    <row r="76" spans="1:9" s="45" customFormat="1" ht="45" hidden="1" x14ac:dyDescent="0.25">
      <c r="A76" s="18" t="s">
        <v>20</v>
      </c>
      <c r="B76" s="48">
        <v>851</v>
      </c>
      <c r="C76" s="23" t="s">
        <v>11</v>
      </c>
      <c r="D76" s="23" t="s">
        <v>30</v>
      </c>
      <c r="E76" s="51" t="s">
        <v>317</v>
      </c>
      <c r="F76" s="23" t="s">
        <v>21</v>
      </c>
      <c r="G76" s="52">
        <f t="shared" si="53"/>
        <v>0</v>
      </c>
      <c r="H76" s="52">
        <f t="shared" si="53"/>
        <v>0</v>
      </c>
      <c r="I76" s="52">
        <f t="shared" si="54"/>
        <v>0</v>
      </c>
    </row>
    <row r="77" spans="1:9" s="45" customFormat="1" ht="60" hidden="1" x14ac:dyDescent="0.25">
      <c r="A77" s="18" t="s">
        <v>9</v>
      </c>
      <c r="B77" s="48">
        <v>851</v>
      </c>
      <c r="C77" s="23" t="s">
        <v>11</v>
      </c>
      <c r="D77" s="23" t="s">
        <v>30</v>
      </c>
      <c r="E77" s="51" t="s">
        <v>317</v>
      </c>
      <c r="F77" s="23" t="s">
        <v>22</v>
      </c>
      <c r="G77" s="52"/>
      <c r="H77" s="53"/>
      <c r="I77" s="53"/>
    </row>
    <row r="78" spans="1:9" s="45" customFormat="1" ht="30" hidden="1" x14ac:dyDescent="0.25">
      <c r="A78" s="60" t="s">
        <v>32</v>
      </c>
      <c r="B78" s="48">
        <v>851</v>
      </c>
      <c r="C78" s="23" t="s">
        <v>11</v>
      </c>
      <c r="D78" s="23" t="s">
        <v>33</v>
      </c>
      <c r="E78" s="51" t="s">
        <v>46</v>
      </c>
      <c r="F78" s="23"/>
      <c r="G78" s="52">
        <f t="shared" ref="G78" si="55">G82+G79+G85+G88</f>
        <v>0</v>
      </c>
      <c r="H78" s="52">
        <f t="shared" ref="H78" si="56">H82+H79+H88</f>
        <v>0</v>
      </c>
      <c r="I78" s="52">
        <f t="shared" ref="I78" si="57">I82+I79+I88</f>
        <v>0</v>
      </c>
    </row>
    <row r="79" spans="1:9" s="45" customFormat="1" ht="45" hidden="1" x14ac:dyDescent="0.25">
      <c r="A79" s="18" t="s">
        <v>231</v>
      </c>
      <c r="B79" s="48">
        <v>851</v>
      </c>
      <c r="C79" s="23" t="s">
        <v>11</v>
      </c>
      <c r="D79" s="40" t="s">
        <v>33</v>
      </c>
      <c r="E79" s="51" t="s">
        <v>318</v>
      </c>
      <c r="F79" s="23"/>
      <c r="G79" s="52">
        <f t="shared" ref="G79:H80" si="58">G80</f>
        <v>0</v>
      </c>
      <c r="H79" s="52">
        <f t="shared" si="58"/>
        <v>0</v>
      </c>
      <c r="I79" s="52">
        <f t="shared" ref="I79:I80" si="59">I80</f>
        <v>0</v>
      </c>
    </row>
    <row r="80" spans="1:9" s="45" customFormat="1" ht="45" hidden="1" x14ac:dyDescent="0.25">
      <c r="A80" s="18" t="s">
        <v>20</v>
      </c>
      <c r="B80" s="48">
        <v>851</v>
      </c>
      <c r="C80" s="23" t="s">
        <v>11</v>
      </c>
      <c r="D80" s="40" t="s">
        <v>33</v>
      </c>
      <c r="E80" s="51" t="s">
        <v>318</v>
      </c>
      <c r="F80" s="23" t="s">
        <v>21</v>
      </c>
      <c r="G80" s="52">
        <f t="shared" si="58"/>
        <v>0</v>
      </c>
      <c r="H80" s="52">
        <f t="shared" si="58"/>
        <v>0</v>
      </c>
      <c r="I80" s="52">
        <f t="shared" si="59"/>
        <v>0</v>
      </c>
    </row>
    <row r="81" spans="1:9" s="45" customFormat="1" ht="60" hidden="1" x14ac:dyDescent="0.25">
      <c r="A81" s="18" t="s">
        <v>9</v>
      </c>
      <c r="B81" s="48">
        <v>851</v>
      </c>
      <c r="C81" s="23" t="s">
        <v>11</v>
      </c>
      <c r="D81" s="40" t="s">
        <v>33</v>
      </c>
      <c r="E81" s="51" t="s">
        <v>318</v>
      </c>
      <c r="F81" s="23" t="s">
        <v>22</v>
      </c>
      <c r="G81" s="52"/>
      <c r="H81" s="53"/>
      <c r="I81" s="53"/>
    </row>
    <row r="82" spans="1:9" s="45" customFormat="1" ht="45" hidden="1" x14ac:dyDescent="0.25">
      <c r="A82" s="18" t="s">
        <v>38</v>
      </c>
      <c r="B82" s="48">
        <v>851</v>
      </c>
      <c r="C82" s="23" t="s">
        <v>16</v>
      </c>
      <c r="D82" s="40" t="s">
        <v>33</v>
      </c>
      <c r="E82" s="51" t="s">
        <v>395</v>
      </c>
      <c r="F82" s="23"/>
      <c r="G82" s="52">
        <f t="shared" ref="G82:H83" si="60">G83</f>
        <v>0</v>
      </c>
      <c r="H82" s="52">
        <f t="shared" si="60"/>
        <v>0</v>
      </c>
      <c r="I82" s="52">
        <f t="shared" ref="I82:I83" si="61">I83</f>
        <v>0</v>
      </c>
    </row>
    <row r="83" spans="1:9" s="45" customFormat="1" ht="45" hidden="1" x14ac:dyDescent="0.25">
      <c r="A83" s="18" t="s">
        <v>20</v>
      </c>
      <c r="B83" s="48">
        <v>851</v>
      </c>
      <c r="C83" s="23" t="s">
        <v>11</v>
      </c>
      <c r="D83" s="23" t="s">
        <v>33</v>
      </c>
      <c r="E83" s="51" t="s">
        <v>395</v>
      </c>
      <c r="F83" s="23" t="s">
        <v>21</v>
      </c>
      <c r="G83" s="52">
        <f t="shared" si="60"/>
        <v>0</v>
      </c>
      <c r="H83" s="52">
        <f t="shared" si="60"/>
        <v>0</v>
      </c>
      <c r="I83" s="52">
        <f t="shared" si="61"/>
        <v>0</v>
      </c>
    </row>
    <row r="84" spans="1:9" s="45" customFormat="1" ht="60" hidden="1" x14ac:dyDescent="0.25">
      <c r="A84" s="18" t="s">
        <v>9</v>
      </c>
      <c r="B84" s="48">
        <v>851</v>
      </c>
      <c r="C84" s="23" t="s">
        <v>11</v>
      </c>
      <c r="D84" s="23" t="s">
        <v>33</v>
      </c>
      <c r="E84" s="51" t="s">
        <v>395</v>
      </c>
      <c r="F84" s="23" t="s">
        <v>22</v>
      </c>
      <c r="G84" s="52"/>
      <c r="H84" s="53"/>
      <c r="I84" s="53"/>
    </row>
    <row r="85" spans="1:9" s="45" customFormat="1" ht="75" hidden="1" x14ac:dyDescent="0.25">
      <c r="A85" s="18" t="s">
        <v>458</v>
      </c>
      <c r="B85" s="48" t="s">
        <v>259</v>
      </c>
      <c r="C85" s="23" t="s">
        <v>11</v>
      </c>
      <c r="D85" s="23" t="s">
        <v>33</v>
      </c>
      <c r="E85" s="51" t="s">
        <v>476</v>
      </c>
      <c r="F85" s="23"/>
      <c r="G85" s="52">
        <f t="shared" ref="G85" si="62">G86</f>
        <v>0</v>
      </c>
      <c r="H85" s="53"/>
      <c r="I85" s="53"/>
    </row>
    <row r="86" spans="1:9" s="45" customFormat="1" ht="45" hidden="1" x14ac:dyDescent="0.25">
      <c r="A86" s="18" t="s">
        <v>20</v>
      </c>
      <c r="B86" s="48">
        <v>851</v>
      </c>
      <c r="C86" s="23" t="s">
        <v>11</v>
      </c>
      <c r="D86" s="23" t="s">
        <v>33</v>
      </c>
      <c r="E86" s="51" t="s">
        <v>476</v>
      </c>
      <c r="F86" s="23" t="s">
        <v>21</v>
      </c>
      <c r="G86" s="52">
        <f t="shared" ref="G86" si="63">G87</f>
        <v>0</v>
      </c>
      <c r="H86" s="53"/>
      <c r="I86" s="53"/>
    </row>
    <row r="87" spans="1:9" s="45" customFormat="1" ht="60" hidden="1" x14ac:dyDescent="0.25">
      <c r="A87" s="18" t="s">
        <v>9</v>
      </c>
      <c r="B87" s="48">
        <v>851</v>
      </c>
      <c r="C87" s="23" t="s">
        <v>11</v>
      </c>
      <c r="D87" s="23" t="s">
        <v>33</v>
      </c>
      <c r="E87" s="51" t="s">
        <v>476</v>
      </c>
      <c r="F87" s="23" t="s">
        <v>22</v>
      </c>
      <c r="G87" s="52"/>
      <c r="H87" s="53"/>
      <c r="I87" s="53"/>
    </row>
    <row r="88" spans="1:9" s="46" customFormat="1" ht="45" hidden="1" x14ac:dyDescent="0.25">
      <c r="A88" s="18" t="s">
        <v>39</v>
      </c>
      <c r="B88" s="48">
        <v>851</v>
      </c>
      <c r="C88" s="40" t="s">
        <v>11</v>
      </c>
      <c r="D88" s="40" t="s">
        <v>33</v>
      </c>
      <c r="E88" s="51" t="s">
        <v>319</v>
      </c>
      <c r="F88" s="40"/>
      <c r="G88" s="52">
        <f t="shared" ref="G88:H89" si="64">G89</f>
        <v>0</v>
      </c>
      <c r="H88" s="52">
        <f t="shared" si="64"/>
        <v>0</v>
      </c>
      <c r="I88" s="52">
        <f t="shared" ref="I88:I89" si="65">I89</f>
        <v>0</v>
      </c>
    </row>
    <row r="89" spans="1:9" s="45" customFormat="1" ht="60" hidden="1" x14ac:dyDescent="0.25">
      <c r="A89" s="18" t="s">
        <v>40</v>
      </c>
      <c r="B89" s="48">
        <v>851</v>
      </c>
      <c r="C89" s="23" t="s">
        <v>11</v>
      </c>
      <c r="D89" s="23" t="s">
        <v>33</v>
      </c>
      <c r="E89" s="51" t="s">
        <v>319</v>
      </c>
      <c r="F89" s="23">
        <v>600</v>
      </c>
      <c r="G89" s="52">
        <f t="shared" si="64"/>
        <v>0</v>
      </c>
      <c r="H89" s="52">
        <f t="shared" si="64"/>
        <v>0</v>
      </c>
      <c r="I89" s="52">
        <f t="shared" si="65"/>
        <v>0</v>
      </c>
    </row>
    <row r="90" spans="1:9" s="45" customFormat="1" ht="30" hidden="1" x14ac:dyDescent="0.25">
      <c r="A90" s="18" t="s">
        <v>81</v>
      </c>
      <c r="B90" s="48">
        <v>851</v>
      </c>
      <c r="C90" s="23" t="s">
        <v>11</v>
      </c>
      <c r="D90" s="23" t="s">
        <v>33</v>
      </c>
      <c r="E90" s="51" t="s">
        <v>319</v>
      </c>
      <c r="F90" s="23">
        <v>610</v>
      </c>
      <c r="G90" s="52"/>
      <c r="H90" s="53"/>
      <c r="I90" s="53"/>
    </row>
    <row r="91" spans="1:9" s="45" customFormat="1" hidden="1" x14ac:dyDescent="0.25">
      <c r="A91" s="60" t="s">
        <v>42</v>
      </c>
      <c r="B91" s="58">
        <v>851</v>
      </c>
      <c r="C91" s="23" t="s">
        <v>43</v>
      </c>
      <c r="D91" s="23"/>
      <c r="E91" s="51" t="s">
        <v>46</v>
      </c>
      <c r="F91" s="23"/>
      <c r="G91" s="52">
        <f t="shared" ref="G91:H92" si="66">G92</f>
        <v>0</v>
      </c>
      <c r="H91" s="52">
        <f t="shared" si="66"/>
        <v>0</v>
      </c>
      <c r="I91" s="52">
        <f t="shared" ref="I91:I92" si="67">I92</f>
        <v>0</v>
      </c>
    </row>
    <row r="92" spans="1:9" s="80" customFormat="1" ht="30" hidden="1" x14ac:dyDescent="0.25">
      <c r="A92" s="60" t="s">
        <v>44</v>
      </c>
      <c r="B92" s="58">
        <v>851</v>
      </c>
      <c r="C92" s="23" t="s">
        <v>43</v>
      </c>
      <c r="D92" s="23" t="s">
        <v>45</v>
      </c>
      <c r="E92" s="51" t="s">
        <v>46</v>
      </c>
      <c r="F92" s="23"/>
      <c r="G92" s="52">
        <f t="shared" si="66"/>
        <v>0</v>
      </c>
      <c r="H92" s="52">
        <f t="shared" si="66"/>
        <v>0</v>
      </c>
      <c r="I92" s="52">
        <f t="shared" si="67"/>
        <v>0</v>
      </c>
    </row>
    <row r="93" spans="1:9" s="46" customFormat="1" ht="75" hidden="1" x14ac:dyDescent="0.25">
      <c r="A93" s="18" t="s">
        <v>442</v>
      </c>
      <c r="B93" s="58">
        <v>851</v>
      </c>
      <c r="C93" s="40" t="s">
        <v>43</v>
      </c>
      <c r="D93" s="40" t="s">
        <v>45</v>
      </c>
      <c r="E93" s="51" t="s">
        <v>320</v>
      </c>
      <c r="F93" s="40" t="s">
        <v>46</v>
      </c>
      <c r="G93" s="52">
        <f t="shared" ref="G93" si="68">G94+G96+G98</f>
        <v>0</v>
      </c>
      <c r="H93" s="52">
        <f t="shared" ref="H93" si="69">H94+H96+H98</f>
        <v>0</v>
      </c>
      <c r="I93" s="52">
        <f t="shared" ref="I93" si="70">I94+I96+I98</f>
        <v>0</v>
      </c>
    </row>
    <row r="94" spans="1:9" s="45" customFormat="1" ht="120" hidden="1" x14ac:dyDescent="0.25">
      <c r="A94" s="18" t="s">
        <v>15</v>
      </c>
      <c r="B94" s="48">
        <v>851</v>
      </c>
      <c r="C94" s="23" t="s">
        <v>43</v>
      </c>
      <c r="D94" s="23" t="s">
        <v>45</v>
      </c>
      <c r="E94" s="51" t="s">
        <v>320</v>
      </c>
      <c r="F94" s="23" t="s">
        <v>17</v>
      </c>
      <c r="G94" s="52">
        <f t="shared" ref="G94:I94" si="71">G95</f>
        <v>0</v>
      </c>
      <c r="H94" s="52">
        <f t="shared" si="71"/>
        <v>0</v>
      </c>
      <c r="I94" s="52">
        <f t="shared" si="71"/>
        <v>0</v>
      </c>
    </row>
    <row r="95" spans="1:9" s="45" customFormat="1" ht="45" hidden="1" x14ac:dyDescent="0.25">
      <c r="A95" s="18" t="s">
        <v>265</v>
      </c>
      <c r="B95" s="48">
        <v>851</v>
      </c>
      <c r="C95" s="23" t="s">
        <v>43</v>
      </c>
      <c r="D95" s="23" t="s">
        <v>45</v>
      </c>
      <c r="E95" s="51" t="s">
        <v>320</v>
      </c>
      <c r="F95" s="23" t="s">
        <v>18</v>
      </c>
      <c r="G95" s="52"/>
      <c r="H95" s="53"/>
      <c r="I95" s="53"/>
    </row>
    <row r="96" spans="1:9" s="45" customFormat="1" ht="45" hidden="1" x14ac:dyDescent="0.25">
      <c r="A96" s="18" t="s">
        <v>20</v>
      </c>
      <c r="B96" s="48">
        <v>851</v>
      </c>
      <c r="C96" s="23" t="s">
        <v>43</v>
      </c>
      <c r="D96" s="23" t="s">
        <v>45</v>
      </c>
      <c r="E96" s="51" t="s">
        <v>320</v>
      </c>
      <c r="F96" s="23" t="s">
        <v>21</v>
      </c>
      <c r="G96" s="52">
        <f t="shared" ref="G96:I96" si="72">G97</f>
        <v>0</v>
      </c>
      <c r="H96" s="52">
        <f t="shared" si="72"/>
        <v>0</v>
      </c>
      <c r="I96" s="52">
        <f t="shared" si="72"/>
        <v>0</v>
      </c>
    </row>
    <row r="97" spans="1:9" s="45" customFormat="1" ht="60" hidden="1" x14ac:dyDescent="0.25">
      <c r="A97" s="18" t="s">
        <v>9</v>
      </c>
      <c r="B97" s="48">
        <v>851</v>
      </c>
      <c r="C97" s="23" t="s">
        <v>43</v>
      </c>
      <c r="D97" s="23" t="s">
        <v>45</v>
      </c>
      <c r="E97" s="51" t="s">
        <v>320</v>
      </c>
      <c r="F97" s="23" t="s">
        <v>22</v>
      </c>
      <c r="G97" s="52"/>
      <c r="H97" s="53"/>
      <c r="I97" s="53"/>
    </row>
    <row r="98" spans="1:9" s="45" customFormat="1" hidden="1" x14ac:dyDescent="0.25">
      <c r="A98" s="18" t="s">
        <v>34</v>
      </c>
      <c r="B98" s="48">
        <v>851</v>
      </c>
      <c r="C98" s="40" t="s">
        <v>43</v>
      </c>
      <c r="D98" s="40" t="s">
        <v>45</v>
      </c>
      <c r="E98" s="51" t="s">
        <v>320</v>
      </c>
      <c r="F98" s="40" t="s">
        <v>35</v>
      </c>
      <c r="G98" s="52">
        <f t="shared" ref="G98:I98" si="73">G99</f>
        <v>0</v>
      </c>
      <c r="H98" s="52">
        <f t="shared" si="73"/>
        <v>0</v>
      </c>
      <c r="I98" s="52">
        <f t="shared" si="73"/>
        <v>0</v>
      </c>
    </row>
    <row r="99" spans="1:9" s="45" customFormat="1" hidden="1" x14ac:dyDescent="0.25">
      <c r="A99" s="18" t="s">
        <v>36</v>
      </c>
      <c r="B99" s="48">
        <v>851</v>
      </c>
      <c r="C99" s="40" t="s">
        <v>43</v>
      </c>
      <c r="D99" s="40" t="s">
        <v>45</v>
      </c>
      <c r="E99" s="51" t="s">
        <v>320</v>
      </c>
      <c r="F99" s="40" t="s">
        <v>37</v>
      </c>
      <c r="G99" s="52"/>
      <c r="H99" s="53"/>
      <c r="I99" s="53"/>
    </row>
    <row r="100" spans="1:9" s="45" customFormat="1" ht="30" hidden="1" x14ac:dyDescent="0.25">
      <c r="A100" s="60" t="s">
        <v>47</v>
      </c>
      <c r="B100" s="48">
        <v>851</v>
      </c>
      <c r="C100" s="23" t="s">
        <v>45</v>
      </c>
      <c r="D100" s="23"/>
      <c r="E100" s="51" t="s">
        <v>46</v>
      </c>
      <c r="F100" s="23"/>
      <c r="G100" s="52">
        <f t="shared" ref="G100" si="74">G101</f>
        <v>0</v>
      </c>
      <c r="H100" s="52">
        <f t="shared" ref="H100:I100" si="75">H101</f>
        <v>0</v>
      </c>
      <c r="I100" s="52">
        <f t="shared" si="75"/>
        <v>0</v>
      </c>
    </row>
    <row r="101" spans="1:9" s="45" customFormat="1" ht="60" hidden="1" x14ac:dyDescent="0.25">
      <c r="A101" s="60" t="s">
        <v>295</v>
      </c>
      <c r="B101" s="48">
        <v>851</v>
      </c>
      <c r="C101" s="23" t="s">
        <v>45</v>
      </c>
      <c r="D101" s="23" t="s">
        <v>90</v>
      </c>
      <c r="E101" s="51" t="s">
        <v>46</v>
      </c>
      <c r="F101" s="23"/>
      <c r="G101" s="52">
        <f t="shared" ref="G101" si="76">G102+G109</f>
        <v>0</v>
      </c>
      <c r="H101" s="52">
        <f t="shared" ref="H101" si="77">H102+H109</f>
        <v>0</v>
      </c>
      <c r="I101" s="52">
        <f t="shared" ref="I101" si="78">I102+I109</f>
        <v>0</v>
      </c>
    </row>
    <row r="102" spans="1:9" s="45" customFormat="1" ht="30" hidden="1" x14ac:dyDescent="0.25">
      <c r="A102" s="18" t="s">
        <v>49</v>
      </c>
      <c r="B102" s="48">
        <v>851</v>
      </c>
      <c r="C102" s="23" t="s">
        <v>45</v>
      </c>
      <c r="D102" s="23" t="s">
        <v>90</v>
      </c>
      <c r="E102" s="51" t="s">
        <v>321</v>
      </c>
      <c r="F102" s="23"/>
      <c r="G102" s="52">
        <f t="shared" ref="G102" si="79">G103+G105+G107</f>
        <v>0</v>
      </c>
      <c r="H102" s="52">
        <f t="shared" ref="H102" si="80">H103+H105+H107</f>
        <v>0</v>
      </c>
      <c r="I102" s="52">
        <f t="shared" ref="I102" si="81">I103+I105+I107</f>
        <v>0</v>
      </c>
    </row>
    <row r="103" spans="1:9" s="45" customFormat="1" ht="120" hidden="1" x14ac:dyDescent="0.25">
      <c r="A103" s="18" t="s">
        <v>15</v>
      </c>
      <c r="B103" s="48">
        <v>851</v>
      </c>
      <c r="C103" s="23" t="s">
        <v>45</v>
      </c>
      <c r="D103" s="40" t="s">
        <v>90</v>
      </c>
      <c r="E103" s="51" t="s">
        <v>321</v>
      </c>
      <c r="F103" s="23" t="s">
        <v>17</v>
      </c>
      <c r="G103" s="52">
        <f t="shared" ref="G103:I103" si="82">G104</f>
        <v>0</v>
      </c>
      <c r="H103" s="52">
        <f t="shared" si="82"/>
        <v>0</v>
      </c>
      <c r="I103" s="52">
        <f t="shared" si="82"/>
        <v>0</v>
      </c>
    </row>
    <row r="104" spans="1:9" s="45" customFormat="1" ht="30" hidden="1" x14ac:dyDescent="0.25">
      <c r="A104" s="18" t="s">
        <v>7</v>
      </c>
      <c r="B104" s="48">
        <v>851</v>
      </c>
      <c r="C104" s="23" t="s">
        <v>45</v>
      </c>
      <c r="D104" s="40" t="s">
        <v>90</v>
      </c>
      <c r="E104" s="51" t="s">
        <v>321</v>
      </c>
      <c r="F104" s="23" t="s">
        <v>50</v>
      </c>
      <c r="G104" s="52"/>
      <c r="H104" s="53"/>
      <c r="I104" s="53"/>
    </row>
    <row r="105" spans="1:9" s="45" customFormat="1" ht="45" hidden="1" x14ac:dyDescent="0.25">
      <c r="A105" s="18" t="s">
        <v>20</v>
      </c>
      <c r="B105" s="48">
        <v>851</v>
      </c>
      <c r="C105" s="23" t="s">
        <v>45</v>
      </c>
      <c r="D105" s="40" t="s">
        <v>90</v>
      </c>
      <c r="E105" s="51" t="s">
        <v>321</v>
      </c>
      <c r="F105" s="23" t="s">
        <v>21</v>
      </c>
      <c r="G105" s="52">
        <f t="shared" ref="G105:I105" si="83">G106</f>
        <v>0</v>
      </c>
      <c r="H105" s="52">
        <f t="shared" si="83"/>
        <v>0</v>
      </c>
      <c r="I105" s="52">
        <f t="shared" si="83"/>
        <v>0</v>
      </c>
    </row>
    <row r="106" spans="1:9" s="45" customFormat="1" ht="60" hidden="1" x14ac:dyDescent="0.25">
      <c r="A106" s="18" t="s">
        <v>9</v>
      </c>
      <c r="B106" s="48">
        <v>851</v>
      </c>
      <c r="C106" s="23" t="s">
        <v>45</v>
      </c>
      <c r="D106" s="40" t="s">
        <v>90</v>
      </c>
      <c r="E106" s="51" t="s">
        <v>321</v>
      </c>
      <c r="F106" s="23" t="s">
        <v>22</v>
      </c>
      <c r="G106" s="52"/>
      <c r="H106" s="53"/>
      <c r="I106" s="53"/>
    </row>
    <row r="107" spans="1:9" s="45" customFormat="1" hidden="1" x14ac:dyDescent="0.25">
      <c r="A107" s="18" t="s">
        <v>23</v>
      </c>
      <c r="B107" s="48">
        <v>851</v>
      </c>
      <c r="C107" s="23" t="s">
        <v>45</v>
      </c>
      <c r="D107" s="40" t="s">
        <v>90</v>
      </c>
      <c r="E107" s="51" t="s">
        <v>321</v>
      </c>
      <c r="F107" s="23" t="s">
        <v>24</v>
      </c>
      <c r="G107" s="52">
        <f t="shared" ref="G107:I107" si="84">G108</f>
        <v>0</v>
      </c>
      <c r="H107" s="52">
        <f t="shared" si="84"/>
        <v>0</v>
      </c>
      <c r="I107" s="52">
        <f t="shared" si="84"/>
        <v>0</v>
      </c>
    </row>
    <row r="108" spans="1:9" s="45" customFormat="1" ht="30" hidden="1" x14ac:dyDescent="0.25">
      <c r="A108" s="18" t="s">
        <v>25</v>
      </c>
      <c r="B108" s="48">
        <v>851</v>
      </c>
      <c r="C108" s="23" t="s">
        <v>45</v>
      </c>
      <c r="D108" s="40" t="s">
        <v>90</v>
      </c>
      <c r="E108" s="51" t="s">
        <v>321</v>
      </c>
      <c r="F108" s="23" t="s">
        <v>26</v>
      </c>
      <c r="G108" s="52"/>
      <c r="H108" s="53"/>
      <c r="I108" s="53"/>
    </row>
    <row r="109" spans="1:9" s="45" customFormat="1" ht="75" hidden="1" x14ac:dyDescent="0.25">
      <c r="A109" s="18" t="s">
        <v>254</v>
      </c>
      <c r="B109" s="48">
        <v>851</v>
      </c>
      <c r="C109" s="23" t="s">
        <v>45</v>
      </c>
      <c r="D109" s="23" t="s">
        <v>90</v>
      </c>
      <c r="E109" s="51" t="s">
        <v>322</v>
      </c>
      <c r="F109" s="23"/>
      <c r="G109" s="52">
        <f t="shared" ref="G109:H110" si="85">G110</f>
        <v>0</v>
      </c>
      <c r="H109" s="52">
        <f t="shared" si="85"/>
        <v>0</v>
      </c>
      <c r="I109" s="52">
        <f t="shared" ref="I109:I110" si="86">I110</f>
        <v>0</v>
      </c>
    </row>
    <row r="110" spans="1:9" s="45" customFormat="1" ht="45" hidden="1" x14ac:dyDescent="0.25">
      <c r="A110" s="18" t="s">
        <v>20</v>
      </c>
      <c r="B110" s="48">
        <v>851</v>
      </c>
      <c r="C110" s="23" t="s">
        <v>45</v>
      </c>
      <c r="D110" s="40" t="s">
        <v>90</v>
      </c>
      <c r="E110" s="51" t="s">
        <v>322</v>
      </c>
      <c r="F110" s="23" t="s">
        <v>21</v>
      </c>
      <c r="G110" s="52">
        <f t="shared" si="85"/>
        <v>0</v>
      </c>
      <c r="H110" s="52">
        <f t="shared" si="85"/>
        <v>0</v>
      </c>
      <c r="I110" s="52">
        <f t="shared" si="86"/>
        <v>0</v>
      </c>
    </row>
    <row r="111" spans="1:9" s="45" customFormat="1" ht="60" hidden="1" x14ac:dyDescent="0.25">
      <c r="A111" s="18" t="s">
        <v>9</v>
      </c>
      <c r="B111" s="48">
        <v>851</v>
      </c>
      <c r="C111" s="23" t="s">
        <v>45</v>
      </c>
      <c r="D111" s="40" t="s">
        <v>90</v>
      </c>
      <c r="E111" s="51" t="s">
        <v>322</v>
      </c>
      <c r="F111" s="23" t="s">
        <v>22</v>
      </c>
      <c r="G111" s="52"/>
      <c r="H111" s="53"/>
      <c r="I111" s="53"/>
    </row>
    <row r="112" spans="1:9" s="45" customFormat="1" hidden="1" x14ac:dyDescent="0.25">
      <c r="A112" s="60" t="s">
        <v>51</v>
      </c>
      <c r="B112" s="48">
        <v>851</v>
      </c>
      <c r="C112" s="23" t="s">
        <v>13</v>
      </c>
      <c r="D112" s="23"/>
      <c r="E112" s="51" t="s">
        <v>46</v>
      </c>
      <c r="F112" s="23"/>
      <c r="G112" s="52">
        <f t="shared" ref="G112" si="87">G113+G117+G127+G131</f>
        <v>0</v>
      </c>
      <c r="H112" s="52">
        <f t="shared" ref="H112" si="88">H113+H117+H127+H131</f>
        <v>0</v>
      </c>
      <c r="I112" s="52">
        <f t="shared" ref="I112" si="89">I113+I117+I127+I131</f>
        <v>0</v>
      </c>
    </row>
    <row r="113" spans="1:9" s="45" customFormat="1" ht="30" hidden="1" x14ac:dyDescent="0.25">
      <c r="A113" s="60" t="s">
        <v>52</v>
      </c>
      <c r="B113" s="48">
        <v>851</v>
      </c>
      <c r="C113" s="23" t="s">
        <v>13</v>
      </c>
      <c r="D113" s="23" t="s">
        <v>30</v>
      </c>
      <c r="E113" s="51"/>
      <c r="F113" s="23"/>
      <c r="G113" s="52">
        <f t="shared" ref="G113" si="90">G114</f>
        <v>0</v>
      </c>
      <c r="H113" s="52">
        <f t="shared" ref="H113:I114" si="91">H114</f>
        <v>0</v>
      </c>
      <c r="I113" s="52">
        <f t="shared" si="91"/>
        <v>0</v>
      </c>
    </row>
    <row r="114" spans="1:9" s="45" customFormat="1" ht="195" hidden="1" x14ac:dyDescent="0.25">
      <c r="A114" s="18" t="s">
        <v>293</v>
      </c>
      <c r="B114" s="48">
        <v>851</v>
      </c>
      <c r="C114" s="23" t="s">
        <v>13</v>
      </c>
      <c r="D114" s="23" t="s">
        <v>30</v>
      </c>
      <c r="E114" s="51" t="s">
        <v>323</v>
      </c>
      <c r="F114" s="23"/>
      <c r="G114" s="52">
        <f t="shared" ref="G114:H115" si="92">G115</f>
        <v>0</v>
      </c>
      <c r="H114" s="52">
        <f t="shared" si="92"/>
        <v>0</v>
      </c>
      <c r="I114" s="52">
        <f t="shared" si="91"/>
        <v>0</v>
      </c>
    </row>
    <row r="115" spans="1:9" s="45" customFormat="1" ht="45" hidden="1" x14ac:dyDescent="0.25">
      <c r="A115" s="18" t="s">
        <v>20</v>
      </c>
      <c r="B115" s="48">
        <v>851</v>
      </c>
      <c r="C115" s="23" t="s">
        <v>13</v>
      </c>
      <c r="D115" s="23" t="s">
        <v>30</v>
      </c>
      <c r="E115" s="51" t="s">
        <v>323</v>
      </c>
      <c r="F115" s="23" t="s">
        <v>21</v>
      </c>
      <c r="G115" s="52">
        <f t="shared" si="92"/>
        <v>0</v>
      </c>
      <c r="H115" s="52">
        <f t="shared" si="92"/>
        <v>0</v>
      </c>
      <c r="I115" s="52">
        <f t="shared" ref="I115" si="93">I116</f>
        <v>0</v>
      </c>
    </row>
    <row r="116" spans="1:9" s="45" customFormat="1" ht="60" hidden="1" x14ac:dyDescent="0.25">
      <c r="A116" s="18" t="s">
        <v>9</v>
      </c>
      <c r="B116" s="48">
        <v>851</v>
      </c>
      <c r="C116" s="23" t="s">
        <v>13</v>
      </c>
      <c r="D116" s="23" t="s">
        <v>30</v>
      </c>
      <c r="E116" s="51" t="s">
        <v>323</v>
      </c>
      <c r="F116" s="23" t="s">
        <v>22</v>
      </c>
      <c r="G116" s="52"/>
      <c r="H116" s="53"/>
      <c r="I116" s="53"/>
    </row>
    <row r="117" spans="1:9" s="45" customFormat="1" hidden="1" x14ac:dyDescent="0.25">
      <c r="A117" s="60" t="s">
        <v>55</v>
      </c>
      <c r="B117" s="48">
        <v>851</v>
      </c>
      <c r="C117" s="23" t="s">
        <v>13</v>
      </c>
      <c r="D117" s="23" t="s">
        <v>56</v>
      </c>
      <c r="E117" s="51" t="s">
        <v>46</v>
      </c>
      <c r="F117" s="23"/>
      <c r="G117" s="52">
        <f t="shared" ref="G117" si="94">G118+G121+G124</f>
        <v>0</v>
      </c>
      <c r="H117" s="52">
        <f t="shared" ref="H117" si="95">H118+H121+H124</f>
        <v>0</v>
      </c>
      <c r="I117" s="52">
        <f t="shared" ref="I117" si="96">I118+I121+I124</f>
        <v>0</v>
      </c>
    </row>
    <row r="118" spans="1:9" s="45" customFormat="1" ht="45" hidden="1" x14ac:dyDescent="0.25">
      <c r="A118" s="54" t="s">
        <v>452</v>
      </c>
      <c r="B118" s="48">
        <v>851</v>
      </c>
      <c r="C118" s="23" t="s">
        <v>13</v>
      </c>
      <c r="D118" s="23" t="s">
        <v>56</v>
      </c>
      <c r="E118" s="51" t="s">
        <v>454</v>
      </c>
      <c r="F118" s="23"/>
      <c r="G118" s="59">
        <f>G119</f>
        <v>0</v>
      </c>
      <c r="H118" s="52"/>
      <c r="I118" s="52"/>
    </row>
    <row r="119" spans="1:9" s="45" customFormat="1" ht="45" hidden="1" x14ac:dyDescent="0.25">
      <c r="A119" s="11" t="s">
        <v>20</v>
      </c>
      <c r="B119" s="48">
        <v>851</v>
      </c>
      <c r="C119" s="23" t="s">
        <v>13</v>
      </c>
      <c r="D119" s="23" t="s">
        <v>56</v>
      </c>
      <c r="E119" s="51" t="s">
        <v>454</v>
      </c>
      <c r="F119" s="23" t="s">
        <v>21</v>
      </c>
      <c r="G119" s="59">
        <f>G120</f>
        <v>0</v>
      </c>
      <c r="H119" s="52"/>
      <c r="I119" s="52"/>
    </row>
    <row r="120" spans="1:9" s="45" customFormat="1" ht="60" hidden="1" x14ac:dyDescent="0.25">
      <c r="A120" s="11" t="s">
        <v>9</v>
      </c>
      <c r="B120" s="48">
        <v>851</v>
      </c>
      <c r="C120" s="23" t="s">
        <v>13</v>
      </c>
      <c r="D120" s="23" t="s">
        <v>56</v>
      </c>
      <c r="E120" s="51" t="s">
        <v>454</v>
      </c>
      <c r="F120" s="23" t="s">
        <v>22</v>
      </c>
      <c r="G120" s="59"/>
      <c r="H120" s="52"/>
      <c r="I120" s="52"/>
    </row>
    <row r="121" spans="1:9" s="45" customFormat="1" ht="135" hidden="1" x14ac:dyDescent="0.25">
      <c r="A121" s="18" t="s">
        <v>266</v>
      </c>
      <c r="B121" s="48">
        <v>851</v>
      </c>
      <c r="C121" s="23" t="s">
        <v>13</v>
      </c>
      <c r="D121" s="23" t="s">
        <v>56</v>
      </c>
      <c r="E121" s="51" t="s">
        <v>324</v>
      </c>
      <c r="F121" s="23"/>
      <c r="G121" s="52">
        <f t="shared" ref="G121:H122" si="97">G122</f>
        <v>0</v>
      </c>
      <c r="H121" s="52">
        <f t="shared" si="97"/>
        <v>0</v>
      </c>
      <c r="I121" s="52">
        <f t="shared" ref="I121:I122" si="98">I122</f>
        <v>0</v>
      </c>
    </row>
    <row r="122" spans="1:9" s="45" customFormat="1" hidden="1" x14ac:dyDescent="0.25">
      <c r="A122" s="18" t="s">
        <v>23</v>
      </c>
      <c r="B122" s="48">
        <v>851</v>
      </c>
      <c r="C122" s="23" t="s">
        <v>13</v>
      </c>
      <c r="D122" s="23" t="s">
        <v>56</v>
      </c>
      <c r="E122" s="51" t="s">
        <v>324</v>
      </c>
      <c r="F122" s="23" t="s">
        <v>24</v>
      </c>
      <c r="G122" s="52">
        <f t="shared" si="97"/>
        <v>0</v>
      </c>
      <c r="H122" s="52">
        <f t="shared" si="97"/>
        <v>0</v>
      </c>
      <c r="I122" s="52">
        <f t="shared" si="98"/>
        <v>0</v>
      </c>
    </row>
    <row r="123" spans="1:9" s="45" customFormat="1" ht="90" hidden="1" x14ac:dyDescent="0.25">
      <c r="A123" s="18" t="s">
        <v>53</v>
      </c>
      <c r="B123" s="48">
        <v>851</v>
      </c>
      <c r="C123" s="23" t="s">
        <v>13</v>
      </c>
      <c r="D123" s="23" t="s">
        <v>56</v>
      </c>
      <c r="E123" s="51" t="s">
        <v>324</v>
      </c>
      <c r="F123" s="23" t="s">
        <v>54</v>
      </c>
      <c r="G123" s="52"/>
      <c r="H123" s="53"/>
      <c r="I123" s="53"/>
    </row>
    <row r="124" spans="1:9" s="45" customFormat="1" ht="30" hidden="1" x14ac:dyDescent="0.25">
      <c r="A124" s="18" t="s">
        <v>267</v>
      </c>
      <c r="B124" s="48">
        <v>851</v>
      </c>
      <c r="C124" s="23" t="s">
        <v>13</v>
      </c>
      <c r="D124" s="23" t="s">
        <v>56</v>
      </c>
      <c r="E124" s="51" t="s">
        <v>325</v>
      </c>
      <c r="F124" s="23"/>
      <c r="G124" s="52">
        <f t="shared" ref="G124:H125" si="99">G125</f>
        <v>0</v>
      </c>
      <c r="H124" s="52">
        <f t="shared" si="99"/>
        <v>0</v>
      </c>
      <c r="I124" s="52">
        <f t="shared" ref="I124:I125" si="100">I125</f>
        <v>0</v>
      </c>
    </row>
    <row r="125" spans="1:9" s="45" customFormat="1" hidden="1" x14ac:dyDescent="0.25">
      <c r="A125" s="18" t="s">
        <v>23</v>
      </c>
      <c r="B125" s="48">
        <v>851</v>
      </c>
      <c r="C125" s="23" t="s">
        <v>13</v>
      </c>
      <c r="D125" s="23" t="s">
        <v>56</v>
      </c>
      <c r="E125" s="51" t="s">
        <v>325</v>
      </c>
      <c r="F125" s="23" t="s">
        <v>24</v>
      </c>
      <c r="G125" s="52">
        <f t="shared" si="99"/>
        <v>0</v>
      </c>
      <c r="H125" s="52">
        <f t="shared" si="99"/>
        <v>0</v>
      </c>
      <c r="I125" s="52">
        <f t="shared" si="100"/>
        <v>0</v>
      </c>
    </row>
    <row r="126" spans="1:9" s="45" customFormat="1" ht="30" hidden="1" x14ac:dyDescent="0.25">
      <c r="A126" s="18" t="s">
        <v>25</v>
      </c>
      <c r="B126" s="48">
        <v>851</v>
      </c>
      <c r="C126" s="23" t="s">
        <v>13</v>
      </c>
      <c r="D126" s="23" t="s">
        <v>56</v>
      </c>
      <c r="E126" s="51" t="s">
        <v>325</v>
      </c>
      <c r="F126" s="23" t="s">
        <v>26</v>
      </c>
      <c r="G126" s="52"/>
      <c r="H126" s="53"/>
      <c r="I126" s="53"/>
    </row>
    <row r="127" spans="1:9" s="45" customFormat="1" ht="30" hidden="1" x14ac:dyDescent="0.25">
      <c r="A127" s="60" t="s">
        <v>58</v>
      </c>
      <c r="B127" s="48">
        <v>851</v>
      </c>
      <c r="C127" s="23" t="s">
        <v>13</v>
      </c>
      <c r="D127" s="23" t="s">
        <v>48</v>
      </c>
      <c r="E127" s="51" t="s">
        <v>46</v>
      </c>
      <c r="F127" s="23"/>
      <c r="G127" s="52">
        <f t="shared" ref="G127:H129" si="101">G128</f>
        <v>0</v>
      </c>
      <c r="H127" s="52">
        <f t="shared" si="101"/>
        <v>0</v>
      </c>
      <c r="I127" s="52">
        <f t="shared" ref="I127:I129" si="102">I128</f>
        <v>0</v>
      </c>
    </row>
    <row r="128" spans="1:9" s="45" customFormat="1" ht="375" hidden="1" x14ac:dyDescent="0.25">
      <c r="A128" s="18" t="s">
        <v>268</v>
      </c>
      <c r="B128" s="48">
        <v>851</v>
      </c>
      <c r="C128" s="40" t="s">
        <v>13</v>
      </c>
      <c r="D128" s="40" t="s">
        <v>48</v>
      </c>
      <c r="E128" s="51" t="s">
        <v>326</v>
      </c>
      <c r="F128" s="40"/>
      <c r="G128" s="52">
        <f t="shared" si="101"/>
        <v>0</v>
      </c>
      <c r="H128" s="52">
        <f t="shared" si="101"/>
        <v>0</v>
      </c>
      <c r="I128" s="52">
        <f t="shared" si="102"/>
        <v>0</v>
      </c>
    </row>
    <row r="129" spans="1:9" s="45" customFormat="1" hidden="1" x14ac:dyDescent="0.25">
      <c r="A129" s="18" t="s">
        <v>34</v>
      </c>
      <c r="B129" s="48">
        <v>851</v>
      </c>
      <c r="C129" s="40" t="s">
        <v>13</v>
      </c>
      <c r="D129" s="40" t="s">
        <v>48</v>
      </c>
      <c r="E129" s="51" t="s">
        <v>326</v>
      </c>
      <c r="F129" s="23" t="s">
        <v>35</v>
      </c>
      <c r="G129" s="52">
        <f t="shared" si="101"/>
        <v>0</v>
      </c>
      <c r="H129" s="52">
        <f t="shared" si="101"/>
        <v>0</v>
      </c>
      <c r="I129" s="52">
        <f t="shared" si="102"/>
        <v>0</v>
      </c>
    </row>
    <row r="130" spans="1:9" s="45" customFormat="1" ht="30" hidden="1" x14ac:dyDescent="0.25">
      <c r="A130" s="18" t="s">
        <v>59</v>
      </c>
      <c r="B130" s="48">
        <v>851</v>
      </c>
      <c r="C130" s="40" t="s">
        <v>13</v>
      </c>
      <c r="D130" s="40" t="s">
        <v>48</v>
      </c>
      <c r="E130" s="51" t="s">
        <v>326</v>
      </c>
      <c r="F130" s="23" t="s">
        <v>60</v>
      </c>
      <c r="G130" s="52"/>
      <c r="H130" s="53"/>
      <c r="I130" s="53"/>
    </row>
    <row r="131" spans="1:9" s="45" customFormat="1" ht="30" hidden="1" x14ac:dyDescent="0.25">
      <c r="A131" s="60" t="s">
        <v>61</v>
      </c>
      <c r="B131" s="48">
        <v>851</v>
      </c>
      <c r="C131" s="23" t="s">
        <v>13</v>
      </c>
      <c r="D131" s="23" t="s">
        <v>62</v>
      </c>
      <c r="E131" s="51" t="s">
        <v>46</v>
      </c>
      <c r="F131" s="23"/>
      <c r="G131" s="52">
        <f t="shared" ref="G131:I132" si="103">G132</f>
        <v>0</v>
      </c>
      <c r="H131" s="52">
        <f t="shared" si="103"/>
        <v>0</v>
      </c>
      <c r="I131" s="52">
        <f t="shared" si="103"/>
        <v>0</v>
      </c>
    </row>
    <row r="132" spans="1:9" s="45" customFormat="1" ht="30" hidden="1" x14ac:dyDescent="0.25">
      <c r="A132" s="18" t="s">
        <v>435</v>
      </c>
      <c r="B132" s="48">
        <v>851</v>
      </c>
      <c r="C132" s="40" t="s">
        <v>13</v>
      </c>
      <c r="D132" s="40" t="s">
        <v>62</v>
      </c>
      <c r="E132" s="51" t="s">
        <v>437</v>
      </c>
      <c r="F132" s="23"/>
      <c r="G132" s="52">
        <f t="shared" ref="G132:H133" si="104">G133</f>
        <v>0</v>
      </c>
      <c r="H132" s="52">
        <f t="shared" si="104"/>
        <v>0</v>
      </c>
      <c r="I132" s="52">
        <f t="shared" si="103"/>
        <v>0</v>
      </c>
    </row>
    <row r="133" spans="1:9" s="45" customFormat="1" ht="45" hidden="1" x14ac:dyDescent="0.25">
      <c r="A133" s="18" t="s">
        <v>20</v>
      </c>
      <c r="B133" s="48">
        <v>851</v>
      </c>
      <c r="C133" s="40" t="s">
        <v>13</v>
      </c>
      <c r="D133" s="40" t="s">
        <v>62</v>
      </c>
      <c r="E133" s="51" t="s">
        <v>437</v>
      </c>
      <c r="F133" s="23" t="s">
        <v>21</v>
      </c>
      <c r="G133" s="52">
        <f t="shared" si="104"/>
        <v>0</v>
      </c>
      <c r="H133" s="52">
        <f t="shared" si="104"/>
        <v>0</v>
      </c>
      <c r="I133" s="52">
        <f t="shared" ref="I133" si="105">I134</f>
        <v>0</v>
      </c>
    </row>
    <row r="134" spans="1:9" s="45" customFormat="1" ht="60" hidden="1" x14ac:dyDescent="0.25">
      <c r="A134" s="18" t="s">
        <v>9</v>
      </c>
      <c r="B134" s="48">
        <v>851</v>
      </c>
      <c r="C134" s="40" t="s">
        <v>13</v>
      </c>
      <c r="D134" s="40" t="s">
        <v>62</v>
      </c>
      <c r="E134" s="51" t="s">
        <v>437</v>
      </c>
      <c r="F134" s="23" t="s">
        <v>22</v>
      </c>
      <c r="G134" s="52"/>
      <c r="H134" s="53">
        <v>0</v>
      </c>
      <c r="I134" s="53"/>
    </row>
    <row r="135" spans="1:9" s="45" customFormat="1" ht="30" hidden="1" x14ac:dyDescent="0.25">
      <c r="A135" s="60" t="s">
        <v>64</v>
      </c>
      <c r="B135" s="48">
        <v>851</v>
      </c>
      <c r="C135" s="40" t="s">
        <v>30</v>
      </c>
      <c r="D135" s="40"/>
      <c r="E135" s="51" t="s">
        <v>46</v>
      </c>
      <c r="F135" s="23"/>
      <c r="G135" s="52">
        <f t="shared" ref="G135" si="106">G136+G146+G156+G160</f>
        <v>0</v>
      </c>
      <c r="H135" s="52">
        <f t="shared" ref="H135" si="107">H136+H146+H156+H160</f>
        <v>0</v>
      </c>
      <c r="I135" s="52">
        <f t="shared" ref="I135" si="108">I136+I146+I156+I160</f>
        <v>0</v>
      </c>
    </row>
    <row r="136" spans="1:9" s="45" customFormat="1" hidden="1" x14ac:dyDescent="0.25">
      <c r="A136" s="60" t="s">
        <v>65</v>
      </c>
      <c r="B136" s="48">
        <v>851</v>
      </c>
      <c r="C136" s="40" t="s">
        <v>30</v>
      </c>
      <c r="D136" s="40" t="s">
        <v>11</v>
      </c>
      <c r="E136" s="51" t="s">
        <v>46</v>
      </c>
      <c r="F136" s="23"/>
      <c r="G136" s="52">
        <f t="shared" ref="G136" si="109">G137+G140+G143</f>
        <v>0</v>
      </c>
      <c r="H136" s="52">
        <f t="shared" ref="H136" si="110">H137+H143</f>
        <v>0</v>
      </c>
      <c r="I136" s="52">
        <f t="shared" ref="I136" si="111">I137+I143</f>
        <v>0</v>
      </c>
    </row>
    <row r="137" spans="1:9" s="45" customFormat="1" ht="90" hidden="1" x14ac:dyDescent="0.25">
      <c r="A137" s="18" t="s">
        <v>66</v>
      </c>
      <c r="B137" s="48">
        <v>851</v>
      </c>
      <c r="C137" s="40" t="s">
        <v>30</v>
      </c>
      <c r="D137" s="40" t="s">
        <v>11</v>
      </c>
      <c r="E137" s="51" t="s">
        <v>328</v>
      </c>
      <c r="F137" s="23"/>
      <c r="G137" s="52">
        <f t="shared" ref="G137:H138" si="112">G138</f>
        <v>0</v>
      </c>
      <c r="H137" s="52">
        <f t="shared" si="112"/>
        <v>0</v>
      </c>
      <c r="I137" s="52">
        <f t="shared" ref="I137:I138" si="113">I138</f>
        <v>0</v>
      </c>
    </row>
    <row r="138" spans="1:9" s="45" customFormat="1" ht="45" hidden="1" x14ac:dyDescent="0.25">
      <c r="A138" s="18" t="s">
        <v>20</v>
      </c>
      <c r="B138" s="48">
        <v>851</v>
      </c>
      <c r="C138" s="40" t="s">
        <v>30</v>
      </c>
      <c r="D138" s="40" t="s">
        <v>11</v>
      </c>
      <c r="E138" s="51" t="s">
        <v>328</v>
      </c>
      <c r="F138" s="23" t="s">
        <v>21</v>
      </c>
      <c r="G138" s="52">
        <f t="shared" si="112"/>
        <v>0</v>
      </c>
      <c r="H138" s="52">
        <f t="shared" si="112"/>
        <v>0</v>
      </c>
      <c r="I138" s="52">
        <f t="shared" si="113"/>
        <v>0</v>
      </c>
    </row>
    <row r="139" spans="1:9" s="45" customFormat="1" ht="60" hidden="1" x14ac:dyDescent="0.25">
      <c r="A139" s="18" t="s">
        <v>9</v>
      </c>
      <c r="B139" s="48">
        <v>851</v>
      </c>
      <c r="C139" s="40" t="s">
        <v>30</v>
      </c>
      <c r="D139" s="40" t="s">
        <v>11</v>
      </c>
      <c r="E139" s="51" t="s">
        <v>328</v>
      </c>
      <c r="F139" s="23" t="s">
        <v>22</v>
      </c>
      <c r="G139" s="52"/>
      <c r="H139" s="53"/>
      <c r="I139" s="53"/>
    </row>
    <row r="140" spans="1:9" s="45" customFormat="1" ht="30" hidden="1" x14ac:dyDescent="0.25">
      <c r="A140" s="60" t="s">
        <v>455</v>
      </c>
      <c r="B140" s="40">
        <v>851</v>
      </c>
      <c r="C140" s="40" t="s">
        <v>30</v>
      </c>
      <c r="D140" s="40" t="s">
        <v>11</v>
      </c>
      <c r="E140" s="51" t="s">
        <v>456</v>
      </c>
      <c r="F140" s="23"/>
      <c r="G140" s="52">
        <f>G141</f>
        <v>0</v>
      </c>
      <c r="H140" s="53"/>
      <c r="I140" s="53"/>
    </row>
    <row r="141" spans="1:9" s="45" customFormat="1" ht="45" hidden="1" x14ac:dyDescent="0.25">
      <c r="A141" s="18" t="s">
        <v>20</v>
      </c>
      <c r="B141" s="40">
        <v>851</v>
      </c>
      <c r="C141" s="40" t="s">
        <v>30</v>
      </c>
      <c r="D141" s="40" t="s">
        <v>11</v>
      </c>
      <c r="E141" s="51" t="s">
        <v>456</v>
      </c>
      <c r="F141" s="23" t="s">
        <v>21</v>
      </c>
      <c r="G141" s="52">
        <f>G142</f>
        <v>0</v>
      </c>
      <c r="H141" s="53"/>
      <c r="I141" s="53"/>
    </row>
    <row r="142" spans="1:9" s="45" customFormat="1" ht="60" hidden="1" x14ac:dyDescent="0.25">
      <c r="A142" s="18" t="s">
        <v>9</v>
      </c>
      <c r="B142" s="40">
        <v>851</v>
      </c>
      <c r="C142" s="40" t="s">
        <v>30</v>
      </c>
      <c r="D142" s="40" t="s">
        <v>11</v>
      </c>
      <c r="E142" s="51" t="s">
        <v>456</v>
      </c>
      <c r="F142" s="23" t="s">
        <v>22</v>
      </c>
      <c r="G142" s="52"/>
      <c r="H142" s="53"/>
      <c r="I142" s="53"/>
    </row>
    <row r="143" spans="1:9" s="45" customFormat="1" ht="180" hidden="1" x14ac:dyDescent="0.25">
      <c r="A143" s="18" t="s">
        <v>67</v>
      </c>
      <c r="B143" s="48">
        <v>851</v>
      </c>
      <c r="C143" s="40" t="s">
        <v>30</v>
      </c>
      <c r="D143" s="40" t="s">
        <v>11</v>
      </c>
      <c r="E143" s="51" t="s">
        <v>329</v>
      </c>
      <c r="F143" s="23"/>
      <c r="G143" s="52">
        <f t="shared" ref="G143:H144" si="114">G144</f>
        <v>0</v>
      </c>
      <c r="H143" s="52">
        <f t="shared" si="114"/>
        <v>0</v>
      </c>
      <c r="I143" s="52">
        <f t="shared" ref="I143:I144" si="115">I144</f>
        <v>0</v>
      </c>
    </row>
    <row r="144" spans="1:9" s="45" customFormat="1" hidden="1" x14ac:dyDescent="0.25">
      <c r="A144" s="18" t="s">
        <v>34</v>
      </c>
      <c r="B144" s="48">
        <v>851</v>
      </c>
      <c r="C144" s="40" t="s">
        <v>30</v>
      </c>
      <c r="D144" s="40" t="s">
        <v>11</v>
      </c>
      <c r="E144" s="51" t="s">
        <v>329</v>
      </c>
      <c r="F144" s="23" t="s">
        <v>35</v>
      </c>
      <c r="G144" s="52">
        <f t="shared" si="114"/>
        <v>0</v>
      </c>
      <c r="H144" s="52">
        <f t="shared" si="114"/>
        <v>0</v>
      </c>
      <c r="I144" s="52">
        <f t="shared" si="115"/>
        <v>0</v>
      </c>
    </row>
    <row r="145" spans="1:9" s="45" customFormat="1" ht="30" hidden="1" x14ac:dyDescent="0.25">
      <c r="A145" s="18" t="s">
        <v>59</v>
      </c>
      <c r="B145" s="48">
        <v>851</v>
      </c>
      <c r="C145" s="40" t="s">
        <v>30</v>
      </c>
      <c r="D145" s="40" t="s">
        <v>11</v>
      </c>
      <c r="E145" s="51" t="s">
        <v>329</v>
      </c>
      <c r="F145" s="23" t="s">
        <v>60</v>
      </c>
      <c r="G145" s="52"/>
      <c r="H145" s="53"/>
      <c r="I145" s="53"/>
    </row>
    <row r="146" spans="1:9" s="45" customFormat="1" x14ac:dyDescent="0.25">
      <c r="A146" s="81" t="s">
        <v>68</v>
      </c>
      <c r="B146" s="61">
        <v>851</v>
      </c>
      <c r="C146" s="68" t="s">
        <v>30</v>
      </c>
      <c r="D146" s="68" t="s">
        <v>43</v>
      </c>
      <c r="E146" s="62" t="s">
        <v>46</v>
      </c>
      <c r="F146" s="22"/>
      <c r="G146" s="82">
        <f t="shared" ref="G146" si="116">G147+G150+G153</f>
        <v>-8049490</v>
      </c>
      <c r="H146" s="82">
        <f t="shared" ref="H146" si="117">H147+H150+H153</f>
        <v>0</v>
      </c>
      <c r="I146" s="82">
        <f t="shared" ref="I146" si="118">I147+I150+I153</f>
        <v>0</v>
      </c>
    </row>
    <row r="147" spans="1:9" s="45" customFormat="1" ht="60" hidden="1" x14ac:dyDescent="0.25">
      <c r="A147" s="54" t="s">
        <v>73</v>
      </c>
      <c r="B147" s="48">
        <v>851</v>
      </c>
      <c r="C147" s="40" t="s">
        <v>30</v>
      </c>
      <c r="D147" s="40" t="s">
        <v>43</v>
      </c>
      <c r="E147" s="40" t="s">
        <v>330</v>
      </c>
      <c r="F147" s="23"/>
      <c r="G147" s="52">
        <f t="shared" ref="G147:H148" si="119">G148</f>
        <v>0</v>
      </c>
      <c r="H147" s="52">
        <f t="shared" si="119"/>
        <v>0</v>
      </c>
      <c r="I147" s="52">
        <f t="shared" ref="I147:I148" si="120">I148</f>
        <v>0</v>
      </c>
    </row>
    <row r="148" spans="1:9" s="45" customFormat="1" ht="45" hidden="1" x14ac:dyDescent="0.25">
      <c r="A148" s="11" t="s">
        <v>69</v>
      </c>
      <c r="B148" s="48">
        <v>851</v>
      </c>
      <c r="C148" s="40" t="s">
        <v>30</v>
      </c>
      <c r="D148" s="40" t="s">
        <v>43</v>
      </c>
      <c r="E148" s="40" t="s">
        <v>330</v>
      </c>
      <c r="F148" s="23" t="s">
        <v>70</v>
      </c>
      <c r="G148" s="52">
        <f t="shared" si="119"/>
        <v>0</v>
      </c>
      <c r="H148" s="52">
        <f t="shared" si="119"/>
        <v>0</v>
      </c>
      <c r="I148" s="52">
        <f t="shared" si="120"/>
        <v>0</v>
      </c>
    </row>
    <row r="149" spans="1:9" s="45" customFormat="1" hidden="1" x14ac:dyDescent="0.25">
      <c r="A149" s="11" t="s">
        <v>71</v>
      </c>
      <c r="B149" s="48">
        <v>851</v>
      </c>
      <c r="C149" s="40" t="s">
        <v>30</v>
      </c>
      <c r="D149" s="40" t="s">
        <v>43</v>
      </c>
      <c r="E149" s="40" t="s">
        <v>330</v>
      </c>
      <c r="F149" s="23" t="s">
        <v>72</v>
      </c>
      <c r="G149" s="52"/>
      <c r="H149" s="53"/>
      <c r="I149" s="53"/>
    </row>
    <row r="150" spans="1:9" s="45" customFormat="1" ht="30" hidden="1" x14ac:dyDescent="0.25">
      <c r="A150" s="63" t="s">
        <v>235</v>
      </c>
      <c r="B150" s="48">
        <v>851</v>
      </c>
      <c r="C150" s="40" t="s">
        <v>30</v>
      </c>
      <c r="D150" s="40" t="s">
        <v>43</v>
      </c>
      <c r="E150" s="40" t="s">
        <v>331</v>
      </c>
      <c r="F150" s="23"/>
      <c r="G150" s="52">
        <f t="shared" ref="G150:H154" si="121">G151</f>
        <v>0</v>
      </c>
      <c r="H150" s="52">
        <f t="shared" si="121"/>
        <v>0</v>
      </c>
      <c r="I150" s="52">
        <f t="shared" ref="I150:I151" si="122">I151</f>
        <v>0</v>
      </c>
    </row>
    <row r="151" spans="1:9" s="45" customFormat="1" ht="45" hidden="1" x14ac:dyDescent="0.25">
      <c r="A151" s="11" t="s">
        <v>20</v>
      </c>
      <c r="B151" s="48">
        <v>851</v>
      </c>
      <c r="C151" s="40" t="s">
        <v>30</v>
      </c>
      <c r="D151" s="40" t="s">
        <v>43</v>
      </c>
      <c r="E151" s="40" t="s">
        <v>331</v>
      </c>
      <c r="F151" s="23" t="s">
        <v>21</v>
      </c>
      <c r="G151" s="52">
        <f t="shared" si="121"/>
        <v>0</v>
      </c>
      <c r="H151" s="52">
        <f t="shared" si="121"/>
        <v>0</v>
      </c>
      <c r="I151" s="52">
        <f t="shared" si="122"/>
        <v>0</v>
      </c>
    </row>
    <row r="152" spans="1:9" s="45" customFormat="1" ht="60" hidden="1" x14ac:dyDescent="0.25">
      <c r="A152" s="11" t="s">
        <v>9</v>
      </c>
      <c r="B152" s="48">
        <v>851</v>
      </c>
      <c r="C152" s="40" t="s">
        <v>30</v>
      </c>
      <c r="D152" s="40" t="s">
        <v>43</v>
      </c>
      <c r="E152" s="40" t="s">
        <v>331</v>
      </c>
      <c r="F152" s="23" t="s">
        <v>22</v>
      </c>
      <c r="G152" s="52"/>
      <c r="H152" s="53"/>
      <c r="I152" s="53"/>
    </row>
    <row r="153" spans="1:9" s="45" customFormat="1" ht="45" x14ac:dyDescent="0.25">
      <c r="A153" s="38" t="s">
        <v>462</v>
      </c>
      <c r="B153" s="17">
        <v>851</v>
      </c>
      <c r="C153" s="40" t="s">
        <v>30</v>
      </c>
      <c r="D153" s="40" t="s">
        <v>43</v>
      </c>
      <c r="E153" s="40" t="s">
        <v>461</v>
      </c>
      <c r="F153" s="23"/>
      <c r="G153" s="52">
        <f t="shared" si="121"/>
        <v>-8049490</v>
      </c>
      <c r="H153" s="53"/>
      <c r="I153" s="53"/>
    </row>
    <row r="154" spans="1:9" s="45" customFormat="1" ht="45" x14ac:dyDescent="0.25">
      <c r="A154" s="11" t="s">
        <v>69</v>
      </c>
      <c r="B154" s="17">
        <v>851</v>
      </c>
      <c r="C154" s="40" t="s">
        <v>30</v>
      </c>
      <c r="D154" s="40" t="s">
        <v>43</v>
      </c>
      <c r="E154" s="40" t="s">
        <v>461</v>
      </c>
      <c r="F154" s="23" t="s">
        <v>70</v>
      </c>
      <c r="G154" s="52">
        <f t="shared" si="121"/>
        <v>-8049490</v>
      </c>
      <c r="H154" s="53"/>
      <c r="I154" s="53"/>
    </row>
    <row r="155" spans="1:9" s="45" customFormat="1" ht="21" customHeight="1" x14ac:dyDescent="0.25">
      <c r="A155" s="11" t="s">
        <v>71</v>
      </c>
      <c r="B155" s="17">
        <v>851</v>
      </c>
      <c r="C155" s="40" t="s">
        <v>30</v>
      </c>
      <c r="D155" s="40" t="s">
        <v>43</v>
      </c>
      <c r="E155" s="40" t="s">
        <v>461</v>
      </c>
      <c r="F155" s="23" t="s">
        <v>72</v>
      </c>
      <c r="G155" s="52">
        <v>-8049490</v>
      </c>
      <c r="H155" s="53"/>
      <c r="I155" s="53"/>
    </row>
    <row r="156" spans="1:9" s="45" customFormat="1" ht="21" hidden="1" customHeight="1" x14ac:dyDescent="0.25">
      <c r="A156" s="60" t="s">
        <v>260</v>
      </c>
      <c r="B156" s="48">
        <v>851</v>
      </c>
      <c r="C156" s="40" t="s">
        <v>30</v>
      </c>
      <c r="D156" s="40" t="s">
        <v>45</v>
      </c>
      <c r="E156" s="51" t="s">
        <v>46</v>
      </c>
      <c r="F156" s="23"/>
      <c r="G156" s="52">
        <f t="shared" ref="G156:H158" si="123">G157</f>
        <v>0</v>
      </c>
      <c r="H156" s="52">
        <f t="shared" si="123"/>
        <v>0</v>
      </c>
      <c r="I156" s="52">
        <f t="shared" ref="I156:I158" si="124">I157</f>
        <v>0</v>
      </c>
    </row>
    <row r="157" spans="1:9" s="45" customFormat="1" ht="60" hidden="1" x14ac:dyDescent="0.25">
      <c r="A157" s="18" t="s">
        <v>285</v>
      </c>
      <c r="B157" s="48">
        <v>851</v>
      </c>
      <c r="C157" s="64" t="s">
        <v>30</v>
      </c>
      <c r="D157" s="23" t="s">
        <v>45</v>
      </c>
      <c r="E157" s="51" t="s">
        <v>332</v>
      </c>
      <c r="F157" s="23"/>
      <c r="G157" s="52">
        <f t="shared" si="123"/>
        <v>0</v>
      </c>
      <c r="H157" s="52">
        <f t="shared" si="123"/>
        <v>0</v>
      </c>
      <c r="I157" s="52">
        <f t="shared" si="124"/>
        <v>0</v>
      </c>
    </row>
    <row r="158" spans="1:9" s="45" customFormat="1" ht="45" hidden="1" x14ac:dyDescent="0.25">
      <c r="A158" s="18" t="s">
        <v>20</v>
      </c>
      <c r="B158" s="48">
        <v>851</v>
      </c>
      <c r="C158" s="64" t="s">
        <v>30</v>
      </c>
      <c r="D158" s="23" t="s">
        <v>45</v>
      </c>
      <c r="E158" s="51" t="s">
        <v>332</v>
      </c>
      <c r="F158" s="23" t="s">
        <v>21</v>
      </c>
      <c r="G158" s="52">
        <f t="shared" si="123"/>
        <v>0</v>
      </c>
      <c r="H158" s="52">
        <f t="shared" si="123"/>
        <v>0</v>
      </c>
      <c r="I158" s="52">
        <f t="shared" si="124"/>
        <v>0</v>
      </c>
    </row>
    <row r="159" spans="1:9" s="45" customFormat="1" ht="60" hidden="1" x14ac:dyDescent="0.25">
      <c r="A159" s="18" t="s">
        <v>9</v>
      </c>
      <c r="B159" s="48">
        <v>851</v>
      </c>
      <c r="C159" s="64" t="s">
        <v>30</v>
      </c>
      <c r="D159" s="23" t="s">
        <v>45</v>
      </c>
      <c r="E159" s="51" t="s">
        <v>332</v>
      </c>
      <c r="F159" s="23" t="s">
        <v>22</v>
      </c>
      <c r="G159" s="52"/>
      <c r="H159" s="53"/>
      <c r="I159" s="53"/>
    </row>
    <row r="160" spans="1:9" s="45" customFormat="1" ht="45" x14ac:dyDescent="0.25">
      <c r="A160" s="60" t="s">
        <v>256</v>
      </c>
      <c r="B160" s="48">
        <v>851</v>
      </c>
      <c r="C160" s="40" t="s">
        <v>30</v>
      </c>
      <c r="D160" s="40" t="s">
        <v>30</v>
      </c>
      <c r="E160" s="51" t="s">
        <v>46</v>
      </c>
      <c r="F160" s="23"/>
      <c r="G160" s="52">
        <f t="shared" ref="G160" si="125">G161+G164</f>
        <v>8049490</v>
      </c>
      <c r="H160" s="52">
        <f t="shared" ref="H160" si="126">H161+H164</f>
        <v>0</v>
      </c>
      <c r="I160" s="52">
        <f t="shared" ref="I160" si="127">I161+I164</f>
        <v>0</v>
      </c>
    </row>
    <row r="161" spans="1:9" s="45" customFormat="1" ht="45" x14ac:dyDescent="0.25">
      <c r="A161" s="38" t="s">
        <v>462</v>
      </c>
      <c r="B161" s="17">
        <v>851</v>
      </c>
      <c r="C161" s="40" t="s">
        <v>30</v>
      </c>
      <c r="D161" s="40" t="s">
        <v>30</v>
      </c>
      <c r="E161" s="40" t="s">
        <v>477</v>
      </c>
      <c r="F161" s="23"/>
      <c r="G161" s="52">
        <f t="shared" ref="G161:G162" si="128">G162</f>
        <v>8049490</v>
      </c>
      <c r="H161" s="52"/>
      <c r="I161" s="52"/>
    </row>
    <row r="162" spans="1:9" s="45" customFormat="1" ht="45" x14ac:dyDescent="0.25">
      <c r="A162" s="11" t="s">
        <v>69</v>
      </c>
      <c r="B162" s="17">
        <v>851</v>
      </c>
      <c r="C162" s="40" t="s">
        <v>30</v>
      </c>
      <c r="D162" s="40" t="s">
        <v>30</v>
      </c>
      <c r="E162" s="40" t="s">
        <v>477</v>
      </c>
      <c r="F162" s="23" t="s">
        <v>70</v>
      </c>
      <c r="G162" s="52">
        <f t="shared" si="128"/>
        <v>8049490</v>
      </c>
      <c r="H162" s="52"/>
      <c r="I162" s="52"/>
    </row>
    <row r="163" spans="1:9" s="45" customFormat="1" x14ac:dyDescent="0.25">
      <c r="A163" s="11" t="s">
        <v>71</v>
      </c>
      <c r="B163" s="17">
        <v>851</v>
      </c>
      <c r="C163" s="40" t="s">
        <v>30</v>
      </c>
      <c r="D163" s="40" t="s">
        <v>30</v>
      </c>
      <c r="E163" s="40" t="s">
        <v>477</v>
      </c>
      <c r="F163" s="23" t="s">
        <v>72</v>
      </c>
      <c r="G163" s="52">
        <v>8049490</v>
      </c>
      <c r="H163" s="52"/>
      <c r="I163" s="52"/>
    </row>
    <row r="164" spans="1:9" s="45" customFormat="1" ht="45" hidden="1" x14ac:dyDescent="0.25">
      <c r="A164" s="18" t="s">
        <v>257</v>
      </c>
      <c r="B164" s="48">
        <v>851</v>
      </c>
      <c r="C164" s="40" t="s">
        <v>30</v>
      </c>
      <c r="D164" s="40" t="s">
        <v>30</v>
      </c>
      <c r="E164" s="51" t="s">
        <v>333</v>
      </c>
      <c r="F164" s="23"/>
      <c r="G164" s="52">
        <f t="shared" ref="G164:H165" si="129">G165</f>
        <v>0</v>
      </c>
      <c r="H164" s="52">
        <f t="shared" si="129"/>
        <v>0</v>
      </c>
      <c r="I164" s="52">
        <f t="shared" ref="I164:I165" si="130">I165</f>
        <v>0</v>
      </c>
    </row>
    <row r="165" spans="1:9" s="45" customFormat="1" ht="45" hidden="1" x14ac:dyDescent="0.25">
      <c r="A165" s="18" t="s">
        <v>69</v>
      </c>
      <c r="B165" s="48">
        <v>851</v>
      </c>
      <c r="C165" s="40" t="s">
        <v>30</v>
      </c>
      <c r="D165" s="40" t="s">
        <v>30</v>
      </c>
      <c r="E165" s="51" t="s">
        <v>333</v>
      </c>
      <c r="F165" s="23" t="s">
        <v>70</v>
      </c>
      <c r="G165" s="52">
        <f t="shared" si="129"/>
        <v>0</v>
      </c>
      <c r="H165" s="52">
        <f t="shared" si="129"/>
        <v>0</v>
      </c>
      <c r="I165" s="52">
        <f t="shared" si="130"/>
        <v>0</v>
      </c>
    </row>
    <row r="166" spans="1:9" s="45" customFormat="1" hidden="1" x14ac:dyDescent="0.25">
      <c r="A166" s="18" t="s">
        <v>71</v>
      </c>
      <c r="B166" s="48">
        <v>851</v>
      </c>
      <c r="C166" s="40" t="s">
        <v>30</v>
      </c>
      <c r="D166" s="40" t="s">
        <v>30</v>
      </c>
      <c r="E166" s="51" t="s">
        <v>333</v>
      </c>
      <c r="F166" s="23" t="s">
        <v>72</v>
      </c>
      <c r="G166" s="52"/>
      <c r="H166" s="53"/>
      <c r="I166" s="53"/>
    </row>
    <row r="167" spans="1:9" s="45" customFormat="1" hidden="1" x14ac:dyDescent="0.25">
      <c r="A167" s="11" t="s">
        <v>429</v>
      </c>
      <c r="B167" s="48" t="s">
        <v>259</v>
      </c>
      <c r="C167" s="40" t="s">
        <v>100</v>
      </c>
      <c r="D167" s="40"/>
      <c r="E167" s="51"/>
      <c r="F167" s="23"/>
      <c r="G167" s="66">
        <f t="shared" ref="G167" si="131">G168</f>
        <v>0</v>
      </c>
      <c r="H167" s="66">
        <f t="shared" ref="H167:I168" si="132">H168</f>
        <v>0</v>
      </c>
      <c r="I167" s="66">
        <f t="shared" si="132"/>
        <v>0</v>
      </c>
    </row>
    <row r="168" spans="1:9" s="45" customFormat="1" ht="30" hidden="1" x14ac:dyDescent="0.25">
      <c r="A168" s="11" t="s">
        <v>430</v>
      </c>
      <c r="B168" s="48" t="s">
        <v>259</v>
      </c>
      <c r="C168" s="40" t="s">
        <v>100</v>
      </c>
      <c r="D168" s="40" t="s">
        <v>30</v>
      </c>
      <c r="E168" s="51"/>
      <c r="F168" s="23"/>
      <c r="G168" s="52">
        <f t="shared" ref="G168:H170" si="133">G169</f>
        <v>0</v>
      </c>
      <c r="H168" s="52">
        <f t="shared" si="133"/>
        <v>0</v>
      </c>
      <c r="I168" s="52">
        <f t="shared" si="132"/>
        <v>0</v>
      </c>
    </row>
    <row r="169" spans="1:9" s="45" customFormat="1" ht="30" hidden="1" x14ac:dyDescent="0.25">
      <c r="A169" s="65" t="s">
        <v>431</v>
      </c>
      <c r="B169" s="48" t="s">
        <v>259</v>
      </c>
      <c r="C169" s="40" t="s">
        <v>100</v>
      </c>
      <c r="D169" s="40" t="s">
        <v>30</v>
      </c>
      <c r="E169" s="51" t="s">
        <v>432</v>
      </c>
      <c r="F169" s="23"/>
      <c r="G169" s="52">
        <f t="shared" si="133"/>
        <v>0</v>
      </c>
      <c r="H169" s="52">
        <f t="shared" si="133"/>
        <v>0</v>
      </c>
      <c r="I169" s="52">
        <f t="shared" ref="I169:I170" si="134">I170</f>
        <v>0</v>
      </c>
    </row>
    <row r="170" spans="1:9" s="45" customFormat="1" ht="45" hidden="1" x14ac:dyDescent="0.25">
      <c r="A170" s="11" t="s">
        <v>20</v>
      </c>
      <c r="B170" s="48" t="s">
        <v>259</v>
      </c>
      <c r="C170" s="40" t="s">
        <v>100</v>
      </c>
      <c r="D170" s="40" t="s">
        <v>30</v>
      </c>
      <c r="E170" s="51" t="s">
        <v>432</v>
      </c>
      <c r="F170" s="23" t="s">
        <v>21</v>
      </c>
      <c r="G170" s="52">
        <f t="shared" si="133"/>
        <v>0</v>
      </c>
      <c r="H170" s="52">
        <f t="shared" si="133"/>
        <v>0</v>
      </c>
      <c r="I170" s="52">
        <f t="shared" si="134"/>
        <v>0</v>
      </c>
    </row>
    <row r="171" spans="1:9" s="45" customFormat="1" ht="60" hidden="1" x14ac:dyDescent="0.25">
      <c r="A171" s="11" t="s">
        <v>9</v>
      </c>
      <c r="B171" s="48" t="s">
        <v>259</v>
      </c>
      <c r="C171" s="40" t="s">
        <v>100</v>
      </c>
      <c r="D171" s="40" t="s">
        <v>30</v>
      </c>
      <c r="E171" s="51" t="s">
        <v>432</v>
      </c>
      <c r="F171" s="23" t="s">
        <v>22</v>
      </c>
      <c r="G171" s="52"/>
      <c r="H171" s="53"/>
      <c r="I171" s="53"/>
    </row>
    <row r="172" spans="1:9" s="45" customFormat="1" hidden="1" x14ac:dyDescent="0.25">
      <c r="A172" s="60" t="s">
        <v>74</v>
      </c>
      <c r="B172" s="48">
        <v>851</v>
      </c>
      <c r="C172" s="23" t="s">
        <v>75</v>
      </c>
      <c r="D172" s="23"/>
      <c r="E172" s="51" t="s">
        <v>46</v>
      </c>
      <c r="F172" s="23"/>
      <c r="G172" s="52">
        <f t="shared" ref="G172:I172" si="135">G173</f>
        <v>0</v>
      </c>
      <c r="H172" s="52">
        <f t="shared" si="135"/>
        <v>0</v>
      </c>
      <c r="I172" s="52">
        <f t="shared" si="135"/>
        <v>0</v>
      </c>
    </row>
    <row r="173" spans="1:9" s="45" customFormat="1" ht="30" hidden="1" x14ac:dyDescent="0.25">
      <c r="A173" s="60" t="s">
        <v>272</v>
      </c>
      <c r="B173" s="48">
        <v>851</v>
      </c>
      <c r="C173" s="23" t="s">
        <v>75</v>
      </c>
      <c r="D173" s="40" t="s">
        <v>45</v>
      </c>
      <c r="E173" s="51" t="s">
        <v>46</v>
      </c>
      <c r="F173" s="23"/>
      <c r="G173" s="66">
        <f t="shared" ref="G173" si="136">G174+G177+G180+G183</f>
        <v>0</v>
      </c>
      <c r="H173" s="66">
        <f t="shared" ref="H173" si="137">H174+H177+H180+H183</f>
        <v>0</v>
      </c>
      <c r="I173" s="66">
        <f t="shared" ref="I173" si="138">I174+I177+I180+I183</f>
        <v>0</v>
      </c>
    </row>
    <row r="174" spans="1:9" s="45" customFormat="1" ht="30" hidden="1" x14ac:dyDescent="0.25">
      <c r="A174" s="18" t="s">
        <v>118</v>
      </c>
      <c r="B174" s="48">
        <v>851</v>
      </c>
      <c r="C174" s="40" t="s">
        <v>75</v>
      </c>
      <c r="D174" s="40" t="s">
        <v>45</v>
      </c>
      <c r="E174" s="51" t="s">
        <v>334</v>
      </c>
      <c r="F174" s="23"/>
      <c r="G174" s="66">
        <f t="shared" ref="G174:H175" si="139">G175</f>
        <v>0</v>
      </c>
      <c r="H174" s="66">
        <f t="shared" si="139"/>
        <v>0</v>
      </c>
      <c r="I174" s="66">
        <f t="shared" ref="I174:I175" si="140">I175</f>
        <v>0</v>
      </c>
    </row>
    <row r="175" spans="1:9" s="45" customFormat="1" ht="60" hidden="1" x14ac:dyDescent="0.25">
      <c r="A175" s="18" t="s">
        <v>40</v>
      </c>
      <c r="B175" s="48">
        <v>851</v>
      </c>
      <c r="C175" s="23" t="s">
        <v>75</v>
      </c>
      <c r="D175" s="40" t="s">
        <v>45</v>
      </c>
      <c r="E175" s="51" t="s">
        <v>334</v>
      </c>
      <c r="F175" s="23" t="s">
        <v>80</v>
      </c>
      <c r="G175" s="66">
        <f t="shared" si="139"/>
        <v>0</v>
      </c>
      <c r="H175" s="66">
        <f t="shared" si="139"/>
        <v>0</v>
      </c>
      <c r="I175" s="66">
        <f t="shared" si="140"/>
        <v>0</v>
      </c>
    </row>
    <row r="176" spans="1:9" s="45" customFormat="1" ht="30" hidden="1" x14ac:dyDescent="0.25">
      <c r="A176" s="18" t="s">
        <v>81</v>
      </c>
      <c r="B176" s="48">
        <v>851</v>
      </c>
      <c r="C176" s="23" t="s">
        <v>75</v>
      </c>
      <c r="D176" s="23" t="s">
        <v>45</v>
      </c>
      <c r="E176" s="51" t="s">
        <v>334</v>
      </c>
      <c r="F176" s="23" t="s">
        <v>82</v>
      </c>
      <c r="G176" s="52"/>
      <c r="H176" s="53"/>
      <c r="I176" s="53"/>
    </row>
    <row r="177" spans="1:9" s="45" customFormat="1" ht="30" hidden="1" x14ac:dyDescent="0.25">
      <c r="A177" s="18" t="s">
        <v>113</v>
      </c>
      <c r="B177" s="48">
        <v>851</v>
      </c>
      <c r="C177" s="23" t="s">
        <v>75</v>
      </c>
      <c r="D177" s="23" t="s">
        <v>45</v>
      </c>
      <c r="E177" s="51" t="s">
        <v>335</v>
      </c>
      <c r="F177" s="23"/>
      <c r="G177" s="66">
        <f t="shared" ref="G177:H178" si="141">G178</f>
        <v>0</v>
      </c>
      <c r="H177" s="66">
        <f t="shared" si="141"/>
        <v>0</v>
      </c>
      <c r="I177" s="66">
        <f t="shared" ref="I177:I178" si="142">I178</f>
        <v>0</v>
      </c>
    </row>
    <row r="178" spans="1:9" s="45" customFormat="1" ht="60" hidden="1" x14ac:dyDescent="0.25">
      <c r="A178" s="18" t="s">
        <v>40</v>
      </c>
      <c r="B178" s="48">
        <v>851</v>
      </c>
      <c r="C178" s="23" t="s">
        <v>75</v>
      </c>
      <c r="D178" s="23" t="s">
        <v>45</v>
      </c>
      <c r="E178" s="51" t="s">
        <v>335</v>
      </c>
      <c r="F178" s="23" t="s">
        <v>80</v>
      </c>
      <c r="G178" s="66">
        <f t="shared" si="141"/>
        <v>0</v>
      </c>
      <c r="H178" s="66">
        <f t="shared" si="141"/>
        <v>0</v>
      </c>
      <c r="I178" s="66">
        <f t="shared" si="142"/>
        <v>0</v>
      </c>
    </row>
    <row r="179" spans="1:9" s="45" customFormat="1" ht="30" hidden="1" x14ac:dyDescent="0.25">
      <c r="A179" s="67" t="s">
        <v>81</v>
      </c>
      <c r="B179" s="61">
        <v>851</v>
      </c>
      <c r="C179" s="22" t="s">
        <v>75</v>
      </c>
      <c r="D179" s="68" t="s">
        <v>45</v>
      </c>
      <c r="E179" s="51" t="s">
        <v>335</v>
      </c>
      <c r="F179" s="22" t="s">
        <v>82</v>
      </c>
      <c r="G179" s="52"/>
      <c r="H179" s="53"/>
      <c r="I179" s="53"/>
    </row>
    <row r="180" spans="1:9" s="45" customFormat="1" ht="45" hidden="1" x14ac:dyDescent="0.25">
      <c r="A180" s="67" t="s">
        <v>114</v>
      </c>
      <c r="B180" s="48">
        <v>851</v>
      </c>
      <c r="C180" s="23" t="s">
        <v>75</v>
      </c>
      <c r="D180" s="23" t="s">
        <v>45</v>
      </c>
      <c r="E180" s="51" t="s">
        <v>336</v>
      </c>
      <c r="F180" s="23"/>
      <c r="G180" s="66">
        <f t="shared" ref="G180:H181" si="143">G181</f>
        <v>0</v>
      </c>
      <c r="H180" s="66">
        <f t="shared" si="143"/>
        <v>0</v>
      </c>
      <c r="I180" s="66">
        <f t="shared" ref="I180:I181" si="144">I181</f>
        <v>0</v>
      </c>
    </row>
    <row r="181" spans="1:9" s="45" customFormat="1" ht="60" hidden="1" x14ac:dyDescent="0.25">
      <c r="A181" s="18" t="s">
        <v>40</v>
      </c>
      <c r="B181" s="48">
        <v>851</v>
      </c>
      <c r="C181" s="23" t="s">
        <v>75</v>
      </c>
      <c r="D181" s="23" t="s">
        <v>45</v>
      </c>
      <c r="E181" s="51" t="s">
        <v>336</v>
      </c>
      <c r="F181" s="23" t="s">
        <v>80</v>
      </c>
      <c r="G181" s="66">
        <f t="shared" si="143"/>
        <v>0</v>
      </c>
      <c r="H181" s="66">
        <f t="shared" si="143"/>
        <v>0</v>
      </c>
      <c r="I181" s="66">
        <f t="shared" si="144"/>
        <v>0</v>
      </c>
    </row>
    <row r="182" spans="1:9" s="45" customFormat="1" ht="30" hidden="1" x14ac:dyDescent="0.25">
      <c r="A182" s="67" t="s">
        <v>81</v>
      </c>
      <c r="B182" s="61">
        <v>851</v>
      </c>
      <c r="C182" s="22" t="s">
        <v>75</v>
      </c>
      <c r="D182" s="68" t="s">
        <v>45</v>
      </c>
      <c r="E182" s="51" t="s">
        <v>336</v>
      </c>
      <c r="F182" s="22" t="s">
        <v>82</v>
      </c>
      <c r="G182" s="52"/>
      <c r="H182" s="53"/>
      <c r="I182" s="53"/>
    </row>
    <row r="183" spans="1:9" s="45" customFormat="1" ht="165" hidden="1" x14ac:dyDescent="0.25">
      <c r="A183" s="18" t="s">
        <v>277</v>
      </c>
      <c r="B183" s="48">
        <v>851</v>
      </c>
      <c r="C183" s="23" t="s">
        <v>75</v>
      </c>
      <c r="D183" s="23" t="s">
        <v>45</v>
      </c>
      <c r="E183" s="51" t="s">
        <v>337</v>
      </c>
      <c r="F183" s="23"/>
      <c r="G183" s="66">
        <f t="shared" ref="G183:H184" si="145">G184</f>
        <v>0</v>
      </c>
      <c r="H183" s="66">
        <f t="shared" si="145"/>
        <v>0</v>
      </c>
      <c r="I183" s="66">
        <f t="shared" ref="I183:I184" si="146">I184</f>
        <v>0</v>
      </c>
    </row>
    <row r="184" spans="1:9" s="45" customFormat="1" ht="60" hidden="1" x14ac:dyDescent="0.25">
      <c r="A184" s="18" t="s">
        <v>40</v>
      </c>
      <c r="B184" s="48">
        <v>851</v>
      </c>
      <c r="C184" s="23" t="s">
        <v>75</v>
      </c>
      <c r="D184" s="23" t="s">
        <v>45</v>
      </c>
      <c r="E184" s="51" t="s">
        <v>337</v>
      </c>
      <c r="F184" s="23" t="s">
        <v>80</v>
      </c>
      <c r="G184" s="66">
        <f t="shared" si="145"/>
        <v>0</v>
      </c>
      <c r="H184" s="66">
        <f t="shared" si="145"/>
        <v>0</v>
      </c>
      <c r="I184" s="66">
        <f t="shared" si="146"/>
        <v>0</v>
      </c>
    </row>
    <row r="185" spans="1:9" s="45" customFormat="1" ht="30" hidden="1" x14ac:dyDescent="0.25">
      <c r="A185" s="18" t="s">
        <v>81</v>
      </c>
      <c r="B185" s="61">
        <v>851</v>
      </c>
      <c r="C185" s="23" t="s">
        <v>75</v>
      </c>
      <c r="D185" s="23" t="s">
        <v>45</v>
      </c>
      <c r="E185" s="51" t="s">
        <v>337</v>
      </c>
      <c r="F185" s="23" t="s">
        <v>82</v>
      </c>
      <c r="G185" s="52"/>
      <c r="H185" s="53"/>
      <c r="I185" s="53"/>
    </row>
    <row r="186" spans="1:9" s="45" customFormat="1" hidden="1" x14ac:dyDescent="0.25">
      <c r="A186" s="60" t="s">
        <v>77</v>
      </c>
      <c r="B186" s="48">
        <v>851</v>
      </c>
      <c r="C186" s="23" t="s">
        <v>56</v>
      </c>
      <c r="D186" s="23"/>
      <c r="E186" s="51" t="s">
        <v>46</v>
      </c>
      <c r="F186" s="23"/>
      <c r="G186" s="52">
        <f t="shared" ref="G186" si="147">G187+G225</f>
        <v>0</v>
      </c>
      <c r="H186" s="52">
        <f t="shared" ref="H186" si="148">H187+H225</f>
        <v>0</v>
      </c>
      <c r="I186" s="52">
        <f t="shared" ref="I186" si="149">I187+I225</f>
        <v>0</v>
      </c>
    </row>
    <row r="187" spans="1:9" s="69" customFormat="1" hidden="1" x14ac:dyDescent="0.25">
      <c r="A187" s="60" t="s">
        <v>78</v>
      </c>
      <c r="B187" s="48">
        <v>851</v>
      </c>
      <c r="C187" s="23" t="s">
        <v>56</v>
      </c>
      <c r="D187" s="23" t="s">
        <v>11</v>
      </c>
      <c r="E187" s="51" t="s">
        <v>46</v>
      </c>
      <c r="F187" s="23"/>
      <c r="G187" s="52">
        <f t="shared" ref="G187" si="150">G188+G197+G200+G208+G222+G211+G194+G203+G216+G219+G191</f>
        <v>0</v>
      </c>
      <c r="H187" s="52">
        <f t="shared" ref="H187" si="151">H188+H197+H200+H208+H222+H211+H194+H203+H216+H219+H191</f>
        <v>0</v>
      </c>
      <c r="I187" s="52">
        <f t="shared" ref="I187" si="152">I188+I197+I200+I208+I222+I211+I194+I203+I216+I219+I191</f>
        <v>0</v>
      </c>
    </row>
    <row r="188" spans="1:9" s="69" customFormat="1" ht="30" hidden="1" x14ac:dyDescent="0.25">
      <c r="A188" s="63" t="s">
        <v>440</v>
      </c>
      <c r="B188" s="48">
        <v>851</v>
      </c>
      <c r="C188" s="23" t="s">
        <v>56</v>
      </c>
      <c r="D188" s="23" t="s">
        <v>11</v>
      </c>
      <c r="E188" s="40" t="s">
        <v>441</v>
      </c>
      <c r="F188" s="23"/>
      <c r="G188" s="52">
        <f t="shared" ref="G188:H189" si="153">G189</f>
        <v>0</v>
      </c>
      <c r="H188" s="52">
        <f t="shared" si="153"/>
        <v>0</v>
      </c>
      <c r="I188" s="52">
        <f t="shared" ref="I188:I189" si="154">I189</f>
        <v>0</v>
      </c>
    </row>
    <row r="189" spans="1:9" s="69" customFormat="1" ht="60" hidden="1" x14ac:dyDescent="0.25">
      <c r="A189" s="11" t="s">
        <v>40</v>
      </c>
      <c r="B189" s="48">
        <v>851</v>
      </c>
      <c r="C189" s="23" t="s">
        <v>56</v>
      </c>
      <c r="D189" s="23" t="s">
        <v>11</v>
      </c>
      <c r="E189" s="40" t="s">
        <v>441</v>
      </c>
      <c r="F189" s="23" t="s">
        <v>80</v>
      </c>
      <c r="G189" s="52">
        <f t="shared" si="153"/>
        <v>0</v>
      </c>
      <c r="H189" s="52">
        <f t="shared" si="153"/>
        <v>0</v>
      </c>
      <c r="I189" s="52">
        <f t="shared" si="154"/>
        <v>0</v>
      </c>
    </row>
    <row r="190" spans="1:9" s="69" customFormat="1" ht="30" hidden="1" x14ac:dyDescent="0.25">
      <c r="A190" s="11" t="s">
        <v>41</v>
      </c>
      <c r="B190" s="48">
        <v>851</v>
      </c>
      <c r="C190" s="23" t="s">
        <v>56</v>
      </c>
      <c r="D190" s="23" t="s">
        <v>11</v>
      </c>
      <c r="E190" s="40" t="s">
        <v>441</v>
      </c>
      <c r="F190" s="23" t="s">
        <v>82</v>
      </c>
      <c r="G190" s="52"/>
      <c r="H190" s="53"/>
      <c r="I190" s="53"/>
    </row>
    <row r="191" spans="1:9" s="45" customFormat="1" ht="30" hidden="1" x14ac:dyDescent="0.25">
      <c r="A191" s="63" t="s">
        <v>298</v>
      </c>
      <c r="B191" s="48">
        <v>851</v>
      </c>
      <c r="C191" s="23" t="s">
        <v>56</v>
      </c>
      <c r="D191" s="23" t="s">
        <v>11</v>
      </c>
      <c r="E191" s="40" t="s">
        <v>346</v>
      </c>
      <c r="F191" s="23"/>
      <c r="G191" s="52">
        <f t="shared" ref="G191:H192" si="155">G192</f>
        <v>0</v>
      </c>
      <c r="H191" s="52">
        <f t="shared" si="155"/>
        <v>0</v>
      </c>
      <c r="I191" s="52">
        <f t="shared" ref="I191:I192" si="156">I192</f>
        <v>0</v>
      </c>
    </row>
    <row r="192" spans="1:9" s="45" customFormat="1" ht="60" hidden="1" x14ac:dyDescent="0.25">
      <c r="A192" s="11" t="s">
        <v>40</v>
      </c>
      <c r="B192" s="48">
        <v>851</v>
      </c>
      <c r="C192" s="23" t="s">
        <v>56</v>
      </c>
      <c r="D192" s="23" t="s">
        <v>11</v>
      </c>
      <c r="E192" s="40" t="s">
        <v>346</v>
      </c>
      <c r="F192" s="23" t="s">
        <v>80</v>
      </c>
      <c r="G192" s="52">
        <f t="shared" si="155"/>
        <v>0</v>
      </c>
      <c r="H192" s="52">
        <f t="shared" si="155"/>
        <v>0</v>
      </c>
      <c r="I192" s="52">
        <f t="shared" si="156"/>
        <v>0</v>
      </c>
    </row>
    <row r="193" spans="1:9" s="45" customFormat="1" ht="30" hidden="1" x14ac:dyDescent="0.25">
      <c r="A193" s="11" t="s">
        <v>41</v>
      </c>
      <c r="B193" s="48">
        <v>851</v>
      </c>
      <c r="C193" s="23" t="s">
        <v>56</v>
      </c>
      <c r="D193" s="23" t="s">
        <v>11</v>
      </c>
      <c r="E193" s="40" t="s">
        <v>346</v>
      </c>
      <c r="F193" s="23" t="s">
        <v>82</v>
      </c>
      <c r="G193" s="52"/>
      <c r="H193" s="53">
        <v>0</v>
      </c>
      <c r="I193" s="53">
        <v>0</v>
      </c>
    </row>
    <row r="194" spans="1:9" s="45" customFormat="1" ht="135" hidden="1" x14ac:dyDescent="0.25">
      <c r="A194" s="18" t="s">
        <v>85</v>
      </c>
      <c r="B194" s="48">
        <v>851</v>
      </c>
      <c r="C194" s="23" t="s">
        <v>56</v>
      </c>
      <c r="D194" s="23" t="s">
        <v>11</v>
      </c>
      <c r="E194" s="51" t="s">
        <v>338</v>
      </c>
      <c r="F194" s="23"/>
      <c r="G194" s="52">
        <f t="shared" ref="G194:H195" si="157">G195</f>
        <v>0</v>
      </c>
      <c r="H194" s="52">
        <f t="shared" si="157"/>
        <v>0</v>
      </c>
      <c r="I194" s="52">
        <f t="shared" ref="I194:I195" si="158">I195</f>
        <v>0</v>
      </c>
    </row>
    <row r="195" spans="1:9" s="45" customFormat="1" ht="60" hidden="1" x14ac:dyDescent="0.25">
      <c r="A195" s="18" t="s">
        <v>40</v>
      </c>
      <c r="B195" s="48">
        <v>851</v>
      </c>
      <c r="C195" s="23" t="s">
        <v>56</v>
      </c>
      <c r="D195" s="23" t="s">
        <v>11</v>
      </c>
      <c r="E195" s="51" t="s">
        <v>338</v>
      </c>
      <c r="F195" s="23" t="s">
        <v>80</v>
      </c>
      <c r="G195" s="52">
        <f t="shared" si="157"/>
        <v>0</v>
      </c>
      <c r="H195" s="52">
        <f t="shared" si="157"/>
        <v>0</v>
      </c>
      <c r="I195" s="52">
        <f t="shared" si="158"/>
        <v>0</v>
      </c>
    </row>
    <row r="196" spans="1:9" s="45" customFormat="1" ht="30" hidden="1" x14ac:dyDescent="0.25">
      <c r="A196" s="18" t="s">
        <v>81</v>
      </c>
      <c r="B196" s="48">
        <v>851</v>
      </c>
      <c r="C196" s="23" t="s">
        <v>56</v>
      </c>
      <c r="D196" s="23" t="s">
        <v>11</v>
      </c>
      <c r="E196" s="51" t="s">
        <v>338</v>
      </c>
      <c r="F196" s="23" t="s">
        <v>82</v>
      </c>
      <c r="G196" s="52"/>
      <c r="H196" s="53"/>
      <c r="I196" s="53"/>
    </row>
    <row r="197" spans="1:9" s="45" customFormat="1" hidden="1" x14ac:dyDescent="0.25">
      <c r="A197" s="18" t="s">
        <v>79</v>
      </c>
      <c r="B197" s="48">
        <v>851</v>
      </c>
      <c r="C197" s="23" t="s">
        <v>56</v>
      </c>
      <c r="D197" s="23" t="s">
        <v>11</v>
      </c>
      <c r="E197" s="51" t="s">
        <v>339</v>
      </c>
      <c r="F197" s="23"/>
      <c r="G197" s="52">
        <f t="shared" ref="G197:H198" si="159">G198</f>
        <v>0</v>
      </c>
      <c r="H197" s="52">
        <f t="shared" si="159"/>
        <v>0</v>
      </c>
      <c r="I197" s="52">
        <f t="shared" ref="I197:I198" si="160">I198</f>
        <v>0</v>
      </c>
    </row>
    <row r="198" spans="1:9" s="45" customFormat="1" ht="60" hidden="1" x14ac:dyDescent="0.25">
      <c r="A198" s="18" t="s">
        <v>40</v>
      </c>
      <c r="B198" s="48">
        <v>851</v>
      </c>
      <c r="C198" s="23" t="s">
        <v>56</v>
      </c>
      <c r="D198" s="23" t="s">
        <v>11</v>
      </c>
      <c r="E198" s="51" t="s">
        <v>339</v>
      </c>
      <c r="F198" s="23" t="s">
        <v>80</v>
      </c>
      <c r="G198" s="52">
        <f t="shared" si="159"/>
        <v>0</v>
      </c>
      <c r="H198" s="52">
        <f t="shared" si="159"/>
        <v>0</v>
      </c>
      <c r="I198" s="52">
        <f t="shared" si="160"/>
        <v>0</v>
      </c>
    </row>
    <row r="199" spans="1:9" s="45" customFormat="1" ht="30" hidden="1" x14ac:dyDescent="0.25">
      <c r="A199" s="18" t="s">
        <v>81</v>
      </c>
      <c r="B199" s="48">
        <v>851</v>
      </c>
      <c r="C199" s="23" t="s">
        <v>56</v>
      </c>
      <c r="D199" s="23" t="s">
        <v>11</v>
      </c>
      <c r="E199" s="51" t="s">
        <v>339</v>
      </c>
      <c r="F199" s="23" t="s">
        <v>82</v>
      </c>
      <c r="G199" s="52"/>
      <c r="H199" s="53"/>
      <c r="I199" s="53"/>
    </row>
    <row r="200" spans="1:9" s="45" customFormat="1" ht="30" hidden="1" x14ac:dyDescent="0.25">
      <c r="A200" s="18" t="s">
        <v>83</v>
      </c>
      <c r="B200" s="48">
        <v>851</v>
      </c>
      <c r="C200" s="23" t="s">
        <v>56</v>
      </c>
      <c r="D200" s="23" t="s">
        <v>11</v>
      </c>
      <c r="E200" s="51" t="s">
        <v>340</v>
      </c>
      <c r="F200" s="23"/>
      <c r="G200" s="52">
        <f t="shared" ref="G200:H201" si="161">G201</f>
        <v>0</v>
      </c>
      <c r="H200" s="52">
        <f t="shared" si="161"/>
        <v>0</v>
      </c>
      <c r="I200" s="52">
        <f t="shared" ref="I200:I201" si="162">I201</f>
        <v>0</v>
      </c>
    </row>
    <row r="201" spans="1:9" s="45" customFormat="1" ht="60" hidden="1" x14ac:dyDescent="0.25">
      <c r="A201" s="18" t="s">
        <v>40</v>
      </c>
      <c r="B201" s="48">
        <v>851</v>
      </c>
      <c r="C201" s="23" t="s">
        <v>56</v>
      </c>
      <c r="D201" s="23" t="s">
        <v>11</v>
      </c>
      <c r="E201" s="51" t="s">
        <v>340</v>
      </c>
      <c r="F201" s="23">
        <v>600</v>
      </c>
      <c r="G201" s="52">
        <f t="shared" si="161"/>
        <v>0</v>
      </c>
      <c r="H201" s="52">
        <f t="shared" si="161"/>
        <v>0</v>
      </c>
      <c r="I201" s="52">
        <f t="shared" si="162"/>
        <v>0</v>
      </c>
    </row>
    <row r="202" spans="1:9" s="45" customFormat="1" ht="30" hidden="1" x14ac:dyDescent="0.25">
      <c r="A202" s="18" t="s">
        <v>81</v>
      </c>
      <c r="B202" s="48">
        <v>851</v>
      </c>
      <c r="C202" s="23" t="s">
        <v>56</v>
      </c>
      <c r="D202" s="23" t="s">
        <v>11</v>
      </c>
      <c r="E202" s="51" t="s">
        <v>340</v>
      </c>
      <c r="F202" s="23" t="s">
        <v>82</v>
      </c>
      <c r="G202" s="52"/>
      <c r="H202" s="53"/>
      <c r="I202" s="53"/>
    </row>
    <row r="203" spans="1:9" s="45" customFormat="1" ht="30" hidden="1" x14ac:dyDescent="0.25">
      <c r="A203" s="18" t="s">
        <v>86</v>
      </c>
      <c r="B203" s="48">
        <v>851</v>
      </c>
      <c r="C203" s="23" t="s">
        <v>56</v>
      </c>
      <c r="D203" s="23" t="s">
        <v>11</v>
      </c>
      <c r="E203" s="51" t="s">
        <v>341</v>
      </c>
      <c r="F203" s="23"/>
      <c r="G203" s="52">
        <f t="shared" ref="G203" si="163">G204+G206</f>
        <v>0</v>
      </c>
      <c r="H203" s="52">
        <f t="shared" ref="H203" si="164">H204+H206</f>
        <v>0</v>
      </c>
      <c r="I203" s="52">
        <f t="shared" ref="I203" si="165">I204+I206</f>
        <v>0</v>
      </c>
    </row>
    <row r="204" spans="1:9" s="45" customFormat="1" ht="45" hidden="1" x14ac:dyDescent="0.25">
      <c r="A204" s="18" t="s">
        <v>20</v>
      </c>
      <c r="B204" s="48">
        <v>851</v>
      </c>
      <c r="C204" s="23" t="s">
        <v>56</v>
      </c>
      <c r="D204" s="23" t="s">
        <v>11</v>
      </c>
      <c r="E204" s="51" t="s">
        <v>341</v>
      </c>
      <c r="F204" s="23" t="s">
        <v>21</v>
      </c>
      <c r="G204" s="52">
        <f t="shared" ref="G204:I204" si="166">G205</f>
        <v>0</v>
      </c>
      <c r="H204" s="52">
        <f t="shared" si="166"/>
        <v>0</v>
      </c>
      <c r="I204" s="52">
        <f t="shared" si="166"/>
        <v>0</v>
      </c>
    </row>
    <row r="205" spans="1:9" s="45" customFormat="1" ht="60" hidden="1" x14ac:dyDescent="0.25">
      <c r="A205" s="18" t="s">
        <v>9</v>
      </c>
      <c r="B205" s="48">
        <v>851</v>
      </c>
      <c r="C205" s="23" t="s">
        <v>56</v>
      </c>
      <c r="D205" s="23" t="s">
        <v>11</v>
      </c>
      <c r="E205" s="51" t="s">
        <v>341</v>
      </c>
      <c r="F205" s="23" t="s">
        <v>22</v>
      </c>
      <c r="G205" s="52"/>
      <c r="H205" s="53"/>
      <c r="I205" s="53"/>
    </row>
    <row r="206" spans="1:9" s="45" customFormat="1" ht="60" hidden="1" x14ac:dyDescent="0.25">
      <c r="A206" s="18" t="s">
        <v>40</v>
      </c>
      <c r="B206" s="48">
        <v>851</v>
      </c>
      <c r="C206" s="23" t="s">
        <v>56</v>
      </c>
      <c r="D206" s="23" t="s">
        <v>11</v>
      </c>
      <c r="E206" s="51" t="s">
        <v>341</v>
      </c>
      <c r="F206" s="23" t="s">
        <v>80</v>
      </c>
      <c r="G206" s="52">
        <f t="shared" ref="G206:I206" si="167">G207</f>
        <v>0</v>
      </c>
      <c r="H206" s="52">
        <f t="shared" si="167"/>
        <v>0</v>
      </c>
      <c r="I206" s="52">
        <f t="shared" si="167"/>
        <v>0</v>
      </c>
    </row>
    <row r="207" spans="1:9" s="45" customFormat="1" ht="30" hidden="1" x14ac:dyDescent="0.25">
      <c r="A207" s="18" t="s">
        <v>81</v>
      </c>
      <c r="B207" s="48">
        <v>851</v>
      </c>
      <c r="C207" s="23" t="s">
        <v>56</v>
      </c>
      <c r="D207" s="23" t="s">
        <v>11</v>
      </c>
      <c r="E207" s="51" t="s">
        <v>341</v>
      </c>
      <c r="F207" s="23" t="s">
        <v>82</v>
      </c>
      <c r="G207" s="52"/>
      <c r="H207" s="53"/>
      <c r="I207" s="53"/>
    </row>
    <row r="208" spans="1:9" s="45" customFormat="1" ht="45" hidden="1" x14ac:dyDescent="0.25">
      <c r="A208" s="18" t="s">
        <v>114</v>
      </c>
      <c r="B208" s="48">
        <v>851</v>
      </c>
      <c r="C208" s="23" t="s">
        <v>56</v>
      </c>
      <c r="D208" s="23" t="s">
        <v>11</v>
      </c>
      <c r="E208" s="51" t="s">
        <v>422</v>
      </c>
      <c r="F208" s="23"/>
      <c r="G208" s="52">
        <f t="shared" ref="G208" si="168">G209</f>
        <v>0</v>
      </c>
      <c r="H208" s="52">
        <f t="shared" ref="H208:I208" si="169">H209</f>
        <v>0</v>
      </c>
      <c r="I208" s="52">
        <f t="shared" si="169"/>
        <v>0</v>
      </c>
    </row>
    <row r="209" spans="1:9" s="45" customFormat="1" ht="60" hidden="1" x14ac:dyDescent="0.25">
      <c r="A209" s="18" t="s">
        <v>40</v>
      </c>
      <c r="B209" s="48">
        <v>851</v>
      </c>
      <c r="C209" s="23" t="s">
        <v>56</v>
      </c>
      <c r="D209" s="23" t="s">
        <v>11</v>
      </c>
      <c r="E209" s="51" t="s">
        <v>422</v>
      </c>
      <c r="F209" s="23" t="s">
        <v>80</v>
      </c>
      <c r="G209" s="52">
        <f t="shared" ref="G209:H209" si="170">G210</f>
        <v>0</v>
      </c>
      <c r="H209" s="52">
        <f t="shared" si="170"/>
        <v>0</v>
      </c>
      <c r="I209" s="52">
        <f t="shared" ref="I209" si="171">I210</f>
        <v>0</v>
      </c>
    </row>
    <row r="210" spans="1:9" s="45" customFormat="1" ht="30" hidden="1" x14ac:dyDescent="0.25">
      <c r="A210" s="18" t="s">
        <v>81</v>
      </c>
      <c r="B210" s="48">
        <v>851</v>
      </c>
      <c r="C210" s="23" t="s">
        <v>56</v>
      </c>
      <c r="D210" s="23" t="s">
        <v>11</v>
      </c>
      <c r="E210" s="51" t="s">
        <v>422</v>
      </c>
      <c r="F210" s="23" t="s">
        <v>82</v>
      </c>
      <c r="G210" s="52"/>
      <c r="H210" s="53"/>
      <c r="I210" s="53"/>
    </row>
    <row r="211" spans="1:9" s="45" customFormat="1" ht="135" hidden="1" x14ac:dyDescent="0.25">
      <c r="A211" s="18" t="s">
        <v>269</v>
      </c>
      <c r="B211" s="48">
        <v>851</v>
      </c>
      <c r="C211" s="23" t="s">
        <v>56</v>
      </c>
      <c r="D211" s="23" t="s">
        <v>11</v>
      </c>
      <c r="E211" s="51" t="s">
        <v>343</v>
      </c>
      <c r="F211" s="23"/>
      <c r="G211" s="52">
        <f t="shared" ref="G211" si="172">G212+G214</f>
        <v>0</v>
      </c>
      <c r="H211" s="52">
        <f t="shared" ref="H211" si="173">H212+H214</f>
        <v>0</v>
      </c>
      <c r="I211" s="52">
        <f t="shared" ref="I211" si="174">I212+I214</f>
        <v>0</v>
      </c>
    </row>
    <row r="212" spans="1:9" s="45" customFormat="1" ht="45" hidden="1" x14ac:dyDescent="0.25">
      <c r="A212" s="18" t="s">
        <v>20</v>
      </c>
      <c r="B212" s="48">
        <v>851</v>
      </c>
      <c r="C212" s="23" t="s">
        <v>56</v>
      </c>
      <c r="D212" s="23" t="s">
        <v>11</v>
      </c>
      <c r="E212" s="51" t="s">
        <v>343</v>
      </c>
      <c r="F212" s="23">
        <v>200</v>
      </c>
      <c r="G212" s="52">
        <f t="shared" ref="G212:I212" si="175">G213</f>
        <v>0</v>
      </c>
      <c r="H212" s="52">
        <f t="shared" si="175"/>
        <v>0</v>
      </c>
      <c r="I212" s="52">
        <f t="shared" si="175"/>
        <v>0</v>
      </c>
    </row>
    <row r="213" spans="1:9" s="45" customFormat="1" ht="60" hidden="1" x14ac:dyDescent="0.25">
      <c r="A213" s="18" t="s">
        <v>9</v>
      </c>
      <c r="B213" s="48">
        <v>851</v>
      </c>
      <c r="C213" s="23" t="s">
        <v>56</v>
      </c>
      <c r="D213" s="23" t="s">
        <v>11</v>
      </c>
      <c r="E213" s="51" t="s">
        <v>343</v>
      </c>
      <c r="F213" s="23">
        <v>240</v>
      </c>
      <c r="G213" s="52"/>
      <c r="H213" s="53"/>
      <c r="I213" s="53"/>
    </row>
    <row r="214" spans="1:9" s="45" customFormat="1" ht="60" hidden="1" x14ac:dyDescent="0.25">
      <c r="A214" s="18" t="s">
        <v>40</v>
      </c>
      <c r="B214" s="48">
        <v>851</v>
      </c>
      <c r="C214" s="23" t="s">
        <v>56</v>
      </c>
      <c r="D214" s="23" t="s">
        <v>11</v>
      </c>
      <c r="E214" s="51" t="s">
        <v>343</v>
      </c>
      <c r="F214" s="23">
        <v>600</v>
      </c>
      <c r="G214" s="52">
        <f t="shared" ref="G214:I214" si="176">G215</f>
        <v>0</v>
      </c>
      <c r="H214" s="52">
        <f t="shared" si="176"/>
        <v>0</v>
      </c>
      <c r="I214" s="52">
        <f t="shared" si="176"/>
        <v>0</v>
      </c>
    </row>
    <row r="215" spans="1:9" s="45" customFormat="1" ht="30" hidden="1" x14ac:dyDescent="0.25">
      <c r="A215" s="18" t="s">
        <v>81</v>
      </c>
      <c r="B215" s="48">
        <v>851</v>
      </c>
      <c r="C215" s="23" t="s">
        <v>56</v>
      </c>
      <c r="D215" s="23" t="s">
        <v>11</v>
      </c>
      <c r="E215" s="51" t="s">
        <v>343</v>
      </c>
      <c r="F215" s="23" t="s">
        <v>82</v>
      </c>
      <c r="G215" s="52"/>
      <c r="H215" s="53"/>
      <c r="I215" s="53"/>
    </row>
    <row r="216" spans="1:9" s="45" customFormat="1" ht="90" hidden="1" x14ac:dyDescent="0.25">
      <c r="A216" s="18" t="s">
        <v>270</v>
      </c>
      <c r="B216" s="48">
        <v>851</v>
      </c>
      <c r="C216" s="40" t="s">
        <v>56</v>
      </c>
      <c r="D216" s="40" t="s">
        <v>11</v>
      </c>
      <c r="E216" s="51" t="s">
        <v>344</v>
      </c>
      <c r="F216" s="40"/>
      <c r="G216" s="52">
        <f t="shared" ref="G216:H217" si="177">G217</f>
        <v>0</v>
      </c>
      <c r="H216" s="52">
        <f t="shared" si="177"/>
        <v>0</v>
      </c>
      <c r="I216" s="52">
        <f t="shared" ref="I216:I217" si="178">I217</f>
        <v>0</v>
      </c>
    </row>
    <row r="217" spans="1:9" s="45" customFormat="1" ht="60" hidden="1" x14ac:dyDescent="0.25">
      <c r="A217" s="18" t="s">
        <v>40</v>
      </c>
      <c r="B217" s="48">
        <v>851</v>
      </c>
      <c r="C217" s="23" t="s">
        <v>56</v>
      </c>
      <c r="D217" s="23" t="s">
        <v>11</v>
      </c>
      <c r="E217" s="51" t="s">
        <v>344</v>
      </c>
      <c r="F217" s="23" t="s">
        <v>80</v>
      </c>
      <c r="G217" s="52">
        <f t="shared" si="177"/>
        <v>0</v>
      </c>
      <c r="H217" s="52">
        <f t="shared" si="177"/>
        <v>0</v>
      </c>
      <c r="I217" s="52">
        <f t="shared" si="178"/>
        <v>0</v>
      </c>
    </row>
    <row r="218" spans="1:9" s="45" customFormat="1" ht="30" hidden="1" x14ac:dyDescent="0.25">
      <c r="A218" s="18" t="s">
        <v>81</v>
      </c>
      <c r="B218" s="48">
        <v>851</v>
      </c>
      <c r="C218" s="23" t="s">
        <v>56</v>
      </c>
      <c r="D218" s="23" t="s">
        <v>11</v>
      </c>
      <c r="E218" s="51" t="s">
        <v>344</v>
      </c>
      <c r="F218" s="23" t="s">
        <v>82</v>
      </c>
      <c r="G218" s="52"/>
      <c r="H218" s="53"/>
      <c r="I218" s="53"/>
    </row>
    <row r="219" spans="1:9" s="45" customFormat="1" ht="30" hidden="1" x14ac:dyDescent="0.25">
      <c r="A219" s="63" t="s">
        <v>443</v>
      </c>
      <c r="B219" s="48">
        <v>851</v>
      </c>
      <c r="C219" s="23" t="s">
        <v>56</v>
      </c>
      <c r="D219" s="23" t="s">
        <v>11</v>
      </c>
      <c r="E219" s="40" t="s">
        <v>345</v>
      </c>
      <c r="F219" s="23"/>
      <c r="G219" s="52">
        <f t="shared" ref="G219:H220" si="179">G220</f>
        <v>0</v>
      </c>
      <c r="H219" s="52">
        <f t="shared" si="179"/>
        <v>0</v>
      </c>
      <c r="I219" s="52">
        <f t="shared" ref="I219:I220" si="180">I220</f>
        <v>0</v>
      </c>
    </row>
    <row r="220" spans="1:9" s="45" customFormat="1" ht="60" hidden="1" x14ac:dyDescent="0.25">
      <c r="A220" s="11" t="s">
        <v>40</v>
      </c>
      <c r="B220" s="48">
        <v>851</v>
      </c>
      <c r="C220" s="23" t="s">
        <v>56</v>
      </c>
      <c r="D220" s="23" t="s">
        <v>11</v>
      </c>
      <c r="E220" s="40" t="s">
        <v>345</v>
      </c>
      <c r="F220" s="23" t="s">
        <v>80</v>
      </c>
      <c r="G220" s="52">
        <f t="shared" si="179"/>
        <v>0</v>
      </c>
      <c r="H220" s="52">
        <f t="shared" si="179"/>
        <v>0</v>
      </c>
      <c r="I220" s="52">
        <f t="shared" si="180"/>
        <v>0</v>
      </c>
    </row>
    <row r="221" spans="1:9" s="45" customFormat="1" ht="30" hidden="1" x14ac:dyDescent="0.25">
      <c r="A221" s="11" t="s">
        <v>41</v>
      </c>
      <c r="B221" s="48">
        <v>851</v>
      </c>
      <c r="C221" s="23" t="s">
        <v>56</v>
      </c>
      <c r="D221" s="23" t="s">
        <v>11</v>
      </c>
      <c r="E221" s="40" t="s">
        <v>345</v>
      </c>
      <c r="F221" s="23" t="s">
        <v>82</v>
      </c>
      <c r="G221" s="52"/>
      <c r="H221" s="53"/>
      <c r="I221" s="53"/>
    </row>
    <row r="222" spans="1:9" s="45" customFormat="1" ht="45" hidden="1" x14ac:dyDescent="0.25">
      <c r="A222" s="63" t="s">
        <v>232</v>
      </c>
      <c r="B222" s="48">
        <v>851</v>
      </c>
      <c r="C222" s="23" t="s">
        <v>56</v>
      </c>
      <c r="D222" s="23" t="s">
        <v>11</v>
      </c>
      <c r="E222" s="40" t="s">
        <v>342</v>
      </c>
      <c r="F222" s="23"/>
      <c r="G222" s="52">
        <f t="shared" ref="G222:H223" si="181">G223</f>
        <v>0</v>
      </c>
      <c r="H222" s="52">
        <f t="shared" si="181"/>
        <v>0</v>
      </c>
      <c r="I222" s="52">
        <f t="shared" ref="I222:I223" si="182">I223</f>
        <v>0</v>
      </c>
    </row>
    <row r="223" spans="1:9" s="45" customFormat="1" ht="45" hidden="1" x14ac:dyDescent="0.25">
      <c r="A223" s="11" t="s">
        <v>20</v>
      </c>
      <c r="B223" s="48">
        <v>851</v>
      </c>
      <c r="C223" s="23" t="s">
        <v>56</v>
      </c>
      <c r="D223" s="23" t="s">
        <v>11</v>
      </c>
      <c r="E223" s="40" t="s">
        <v>342</v>
      </c>
      <c r="F223" s="23" t="s">
        <v>21</v>
      </c>
      <c r="G223" s="52">
        <f t="shared" si="181"/>
        <v>0</v>
      </c>
      <c r="H223" s="52">
        <f t="shared" si="181"/>
        <v>0</v>
      </c>
      <c r="I223" s="52">
        <f t="shared" si="182"/>
        <v>0</v>
      </c>
    </row>
    <row r="224" spans="1:9" s="45" customFormat="1" ht="60" hidden="1" x14ac:dyDescent="0.25">
      <c r="A224" s="11" t="s">
        <v>9</v>
      </c>
      <c r="B224" s="48">
        <v>851</v>
      </c>
      <c r="C224" s="23" t="s">
        <v>56</v>
      </c>
      <c r="D224" s="23" t="s">
        <v>11</v>
      </c>
      <c r="E224" s="40" t="s">
        <v>342</v>
      </c>
      <c r="F224" s="23" t="s">
        <v>22</v>
      </c>
      <c r="G224" s="52"/>
      <c r="H224" s="53"/>
      <c r="I224" s="53"/>
    </row>
    <row r="225" spans="1:9" s="45" customFormat="1" ht="30" hidden="1" x14ac:dyDescent="0.25">
      <c r="A225" s="54" t="s">
        <v>87</v>
      </c>
      <c r="B225" s="48">
        <v>851</v>
      </c>
      <c r="C225" s="74" t="s">
        <v>56</v>
      </c>
      <c r="D225" s="74" t="s">
        <v>13</v>
      </c>
      <c r="E225" s="70" t="s">
        <v>46</v>
      </c>
      <c r="F225" s="74"/>
      <c r="G225" s="83">
        <f t="shared" ref="G225:H227" si="183">G226</f>
        <v>0</v>
      </c>
      <c r="H225" s="83">
        <f t="shared" si="183"/>
        <v>0</v>
      </c>
      <c r="I225" s="83">
        <f t="shared" ref="I225:I227" si="184">I226</f>
        <v>0</v>
      </c>
    </row>
    <row r="226" spans="1:9" s="45" customFormat="1" ht="45" hidden="1" x14ac:dyDescent="0.25">
      <c r="A226" s="54" t="s">
        <v>88</v>
      </c>
      <c r="B226" s="48">
        <v>851</v>
      </c>
      <c r="C226" s="23" t="s">
        <v>56</v>
      </c>
      <c r="D226" s="23" t="s">
        <v>13</v>
      </c>
      <c r="E226" s="51" t="s">
        <v>347</v>
      </c>
      <c r="F226" s="23"/>
      <c r="G226" s="52">
        <f t="shared" si="183"/>
        <v>0</v>
      </c>
      <c r="H226" s="52">
        <f t="shared" si="183"/>
        <v>0</v>
      </c>
      <c r="I226" s="52">
        <f t="shared" si="184"/>
        <v>0</v>
      </c>
    </row>
    <row r="227" spans="1:9" s="45" customFormat="1" ht="45" hidden="1" x14ac:dyDescent="0.25">
      <c r="A227" s="11" t="s">
        <v>20</v>
      </c>
      <c r="B227" s="48">
        <v>851</v>
      </c>
      <c r="C227" s="23" t="s">
        <v>56</v>
      </c>
      <c r="D227" s="23" t="s">
        <v>13</v>
      </c>
      <c r="E227" s="51" t="s">
        <v>347</v>
      </c>
      <c r="F227" s="23" t="s">
        <v>21</v>
      </c>
      <c r="G227" s="52">
        <f t="shared" si="183"/>
        <v>0</v>
      </c>
      <c r="H227" s="52">
        <f t="shared" si="183"/>
        <v>0</v>
      </c>
      <c r="I227" s="52">
        <f t="shared" si="184"/>
        <v>0</v>
      </c>
    </row>
    <row r="228" spans="1:9" s="45" customFormat="1" ht="60" hidden="1" x14ac:dyDescent="0.25">
      <c r="A228" s="11" t="s">
        <v>9</v>
      </c>
      <c r="B228" s="48">
        <v>851</v>
      </c>
      <c r="C228" s="23" t="s">
        <v>56</v>
      </c>
      <c r="D228" s="23" t="s">
        <v>13</v>
      </c>
      <c r="E228" s="51" t="s">
        <v>347</v>
      </c>
      <c r="F228" s="23" t="s">
        <v>22</v>
      </c>
      <c r="G228" s="52"/>
      <c r="H228" s="53"/>
      <c r="I228" s="53"/>
    </row>
    <row r="229" spans="1:9" s="45" customFormat="1" ht="24" customHeight="1" x14ac:dyDescent="0.25">
      <c r="A229" s="54" t="s">
        <v>89</v>
      </c>
      <c r="B229" s="48">
        <v>851</v>
      </c>
      <c r="C229" s="23" t="s">
        <v>90</v>
      </c>
      <c r="D229" s="23"/>
      <c r="E229" s="51" t="s">
        <v>46</v>
      </c>
      <c r="F229" s="23"/>
      <c r="G229" s="52">
        <f t="shared" ref="G229" si="185">G230+G234+G241</f>
        <v>130000</v>
      </c>
      <c r="H229" s="52">
        <f t="shared" ref="H229" si="186">H230+H234+H241</f>
        <v>0</v>
      </c>
      <c r="I229" s="52">
        <f t="shared" ref="I229" si="187">I230+I234+I241</f>
        <v>0</v>
      </c>
    </row>
    <row r="230" spans="1:9" s="45" customFormat="1" ht="24" hidden="1" customHeight="1" x14ac:dyDescent="0.25">
      <c r="A230" s="54" t="s">
        <v>91</v>
      </c>
      <c r="B230" s="48">
        <v>851</v>
      </c>
      <c r="C230" s="23" t="s">
        <v>90</v>
      </c>
      <c r="D230" s="23" t="s">
        <v>11</v>
      </c>
      <c r="E230" s="51" t="s">
        <v>46</v>
      </c>
      <c r="F230" s="23"/>
      <c r="G230" s="52">
        <f t="shared" ref="G230:H232" si="188">G231</f>
        <v>0</v>
      </c>
      <c r="H230" s="52">
        <f t="shared" si="188"/>
        <v>0</v>
      </c>
      <c r="I230" s="52">
        <f t="shared" ref="I230:I232" si="189">I231</f>
        <v>0</v>
      </c>
    </row>
    <row r="231" spans="1:9" s="45" customFormat="1" ht="45" hidden="1" x14ac:dyDescent="0.25">
      <c r="A231" s="54" t="s">
        <v>92</v>
      </c>
      <c r="B231" s="48">
        <v>851</v>
      </c>
      <c r="C231" s="23" t="s">
        <v>90</v>
      </c>
      <c r="D231" s="23" t="s">
        <v>11</v>
      </c>
      <c r="E231" s="51" t="s">
        <v>348</v>
      </c>
      <c r="F231" s="23"/>
      <c r="G231" s="52">
        <f t="shared" si="188"/>
        <v>0</v>
      </c>
      <c r="H231" s="52">
        <f t="shared" si="188"/>
        <v>0</v>
      </c>
      <c r="I231" s="52">
        <f t="shared" si="189"/>
        <v>0</v>
      </c>
    </row>
    <row r="232" spans="1:9" s="45" customFormat="1" ht="30" hidden="1" x14ac:dyDescent="0.25">
      <c r="A232" s="38" t="s">
        <v>93</v>
      </c>
      <c r="B232" s="48">
        <v>851</v>
      </c>
      <c r="C232" s="23" t="s">
        <v>90</v>
      </c>
      <c r="D232" s="23" t="s">
        <v>11</v>
      </c>
      <c r="E232" s="51" t="s">
        <v>348</v>
      </c>
      <c r="F232" s="23" t="s">
        <v>94</v>
      </c>
      <c r="G232" s="52">
        <f t="shared" si="188"/>
        <v>0</v>
      </c>
      <c r="H232" s="52">
        <f t="shared" si="188"/>
        <v>0</v>
      </c>
      <c r="I232" s="52">
        <f t="shared" si="189"/>
        <v>0</v>
      </c>
    </row>
    <row r="233" spans="1:9" s="45" customFormat="1" ht="30" hidden="1" x14ac:dyDescent="0.25">
      <c r="A233" s="38" t="s">
        <v>101</v>
      </c>
      <c r="B233" s="48">
        <v>851</v>
      </c>
      <c r="C233" s="23" t="s">
        <v>90</v>
      </c>
      <c r="D233" s="23" t="s">
        <v>11</v>
      </c>
      <c r="E233" s="51" t="s">
        <v>348</v>
      </c>
      <c r="F233" s="23" t="s">
        <v>102</v>
      </c>
      <c r="G233" s="52"/>
      <c r="H233" s="53"/>
      <c r="I233" s="53"/>
    </row>
    <row r="234" spans="1:9" s="45" customFormat="1" hidden="1" x14ac:dyDescent="0.25">
      <c r="A234" s="60" t="s">
        <v>98</v>
      </c>
      <c r="B234" s="48">
        <v>851</v>
      </c>
      <c r="C234" s="23" t="s">
        <v>90</v>
      </c>
      <c r="D234" s="23" t="s">
        <v>13</v>
      </c>
      <c r="E234" s="51" t="s">
        <v>46</v>
      </c>
      <c r="F234" s="23"/>
      <c r="G234" s="52">
        <f t="shared" ref="G234" si="190">G238+G235</f>
        <v>0</v>
      </c>
      <c r="H234" s="52">
        <f t="shared" ref="H234" si="191">H238+H235</f>
        <v>0</v>
      </c>
      <c r="I234" s="52">
        <f t="shared" ref="I234" si="192">I238+I235</f>
        <v>0</v>
      </c>
    </row>
    <row r="235" spans="1:9" s="46" customFormat="1" ht="105" hidden="1" x14ac:dyDescent="0.25">
      <c r="A235" s="18" t="s">
        <v>169</v>
      </c>
      <c r="B235" s="48">
        <v>851</v>
      </c>
      <c r="C235" s="40" t="s">
        <v>90</v>
      </c>
      <c r="D235" s="40" t="s">
        <v>13</v>
      </c>
      <c r="E235" s="51" t="s">
        <v>349</v>
      </c>
      <c r="F235" s="40"/>
      <c r="G235" s="52">
        <f t="shared" ref="G235:H236" si="193">G236</f>
        <v>0</v>
      </c>
      <c r="H235" s="52">
        <f t="shared" si="193"/>
        <v>0</v>
      </c>
      <c r="I235" s="52">
        <f t="shared" ref="I235:I236" si="194">I236</f>
        <v>0</v>
      </c>
    </row>
    <row r="236" spans="1:9" s="46" customFormat="1" ht="45" hidden="1" x14ac:dyDescent="0.25">
      <c r="A236" s="18" t="s">
        <v>69</v>
      </c>
      <c r="B236" s="48">
        <v>851</v>
      </c>
      <c r="C236" s="40" t="s">
        <v>90</v>
      </c>
      <c r="D236" s="40" t="s">
        <v>13</v>
      </c>
      <c r="E236" s="51" t="s">
        <v>349</v>
      </c>
      <c r="F236" s="40" t="s">
        <v>70</v>
      </c>
      <c r="G236" s="52">
        <f t="shared" si="193"/>
        <v>0</v>
      </c>
      <c r="H236" s="52">
        <f t="shared" si="193"/>
        <v>0</v>
      </c>
      <c r="I236" s="52">
        <f t="shared" si="194"/>
        <v>0</v>
      </c>
    </row>
    <row r="237" spans="1:9" s="46" customFormat="1" hidden="1" x14ac:dyDescent="0.25">
      <c r="A237" s="18" t="s">
        <v>71</v>
      </c>
      <c r="B237" s="48">
        <v>851</v>
      </c>
      <c r="C237" s="40" t="s">
        <v>90</v>
      </c>
      <c r="D237" s="40" t="s">
        <v>13</v>
      </c>
      <c r="E237" s="51" t="s">
        <v>349</v>
      </c>
      <c r="F237" s="40" t="s">
        <v>72</v>
      </c>
      <c r="G237" s="52"/>
      <c r="H237" s="53"/>
      <c r="I237" s="53"/>
    </row>
    <row r="238" spans="1:9" s="45" customFormat="1" ht="45" hidden="1" x14ac:dyDescent="0.25">
      <c r="A238" s="18" t="s">
        <v>239</v>
      </c>
      <c r="B238" s="48">
        <v>851</v>
      </c>
      <c r="C238" s="23" t="s">
        <v>90</v>
      </c>
      <c r="D238" s="23" t="s">
        <v>13</v>
      </c>
      <c r="E238" s="51" t="s">
        <v>350</v>
      </c>
      <c r="F238" s="23"/>
      <c r="G238" s="52">
        <f t="shared" ref="G238:H239" si="195">G239</f>
        <v>0</v>
      </c>
      <c r="H238" s="52">
        <f t="shared" si="195"/>
        <v>0</v>
      </c>
      <c r="I238" s="52">
        <f t="shared" ref="I238:I239" si="196">I239</f>
        <v>0</v>
      </c>
    </row>
    <row r="239" spans="1:9" s="45" customFormat="1" ht="30" hidden="1" x14ac:dyDescent="0.25">
      <c r="A239" s="18" t="s">
        <v>93</v>
      </c>
      <c r="B239" s="48">
        <v>851</v>
      </c>
      <c r="C239" s="23" t="s">
        <v>90</v>
      </c>
      <c r="D239" s="23" t="s">
        <v>13</v>
      </c>
      <c r="E239" s="51" t="s">
        <v>350</v>
      </c>
      <c r="F239" s="23" t="s">
        <v>94</v>
      </c>
      <c r="G239" s="52">
        <f t="shared" si="195"/>
        <v>0</v>
      </c>
      <c r="H239" s="52">
        <f t="shared" si="195"/>
        <v>0</v>
      </c>
      <c r="I239" s="52">
        <f t="shared" si="196"/>
        <v>0</v>
      </c>
    </row>
    <row r="240" spans="1:9" s="45" customFormat="1" ht="45" hidden="1" x14ac:dyDescent="0.25">
      <c r="A240" s="18" t="s">
        <v>95</v>
      </c>
      <c r="B240" s="48">
        <v>851</v>
      </c>
      <c r="C240" s="23" t="s">
        <v>90</v>
      </c>
      <c r="D240" s="23" t="s">
        <v>13</v>
      </c>
      <c r="E240" s="51" t="s">
        <v>350</v>
      </c>
      <c r="F240" s="23" t="s">
        <v>96</v>
      </c>
      <c r="G240" s="52"/>
      <c r="H240" s="53"/>
      <c r="I240" s="53"/>
    </row>
    <row r="241" spans="1:9" s="45" customFormat="1" ht="30" x14ac:dyDescent="0.25">
      <c r="A241" s="60" t="s">
        <v>99</v>
      </c>
      <c r="B241" s="48">
        <v>851</v>
      </c>
      <c r="C241" s="23" t="s">
        <v>90</v>
      </c>
      <c r="D241" s="23" t="s">
        <v>100</v>
      </c>
      <c r="E241" s="51" t="s">
        <v>46</v>
      </c>
      <c r="F241" s="23"/>
      <c r="G241" s="52">
        <f t="shared" ref="G241:H243" si="197">G242</f>
        <v>130000</v>
      </c>
      <c r="H241" s="52">
        <f t="shared" si="197"/>
        <v>0</v>
      </c>
      <c r="I241" s="52">
        <f t="shared" ref="I241:I243" si="198">I242</f>
        <v>0</v>
      </c>
    </row>
    <row r="242" spans="1:9" s="45" customFormat="1" ht="30" x14ac:dyDescent="0.25">
      <c r="A242" s="54" t="s">
        <v>97</v>
      </c>
      <c r="B242" s="48">
        <v>851</v>
      </c>
      <c r="C242" s="23" t="s">
        <v>90</v>
      </c>
      <c r="D242" s="23" t="s">
        <v>100</v>
      </c>
      <c r="E242" s="40" t="s">
        <v>219</v>
      </c>
      <c r="F242" s="23"/>
      <c r="G242" s="52">
        <f t="shared" si="197"/>
        <v>130000</v>
      </c>
      <c r="H242" s="52">
        <f t="shared" si="197"/>
        <v>0</v>
      </c>
      <c r="I242" s="52">
        <f t="shared" si="198"/>
        <v>0</v>
      </c>
    </row>
    <row r="243" spans="1:9" s="45" customFormat="1" ht="30" x14ac:dyDescent="0.25">
      <c r="A243" s="38" t="s">
        <v>93</v>
      </c>
      <c r="B243" s="48">
        <v>851</v>
      </c>
      <c r="C243" s="23" t="s">
        <v>90</v>
      </c>
      <c r="D243" s="23" t="s">
        <v>100</v>
      </c>
      <c r="E243" s="40" t="s">
        <v>219</v>
      </c>
      <c r="F243" s="23" t="s">
        <v>94</v>
      </c>
      <c r="G243" s="52">
        <f t="shared" si="197"/>
        <v>130000</v>
      </c>
      <c r="H243" s="52">
        <f t="shared" si="197"/>
        <v>0</v>
      </c>
      <c r="I243" s="52">
        <f t="shared" si="198"/>
        <v>0</v>
      </c>
    </row>
    <row r="244" spans="1:9" s="45" customFormat="1" ht="45" x14ac:dyDescent="0.25">
      <c r="A244" s="38" t="s">
        <v>95</v>
      </c>
      <c r="B244" s="48">
        <v>851</v>
      </c>
      <c r="C244" s="23" t="s">
        <v>90</v>
      </c>
      <c r="D244" s="23" t="s">
        <v>100</v>
      </c>
      <c r="E244" s="40" t="s">
        <v>219</v>
      </c>
      <c r="F244" s="23" t="s">
        <v>96</v>
      </c>
      <c r="G244" s="52">
        <v>130000</v>
      </c>
      <c r="H244" s="53"/>
      <c r="I244" s="53"/>
    </row>
    <row r="245" spans="1:9" s="45" customFormat="1" hidden="1" x14ac:dyDescent="0.25">
      <c r="A245" s="60" t="s">
        <v>103</v>
      </c>
      <c r="B245" s="48">
        <v>851</v>
      </c>
      <c r="C245" s="23" t="s">
        <v>104</v>
      </c>
      <c r="D245" s="23"/>
      <c r="E245" s="51" t="s">
        <v>46</v>
      </c>
      <c r="F245" s="23"/>
      <c r="G245" s="52">
        <f t="shared" ref="G245" si="199">G250+G246</f>
        <v>0</v>
      </c>
      <c r="H245" s="52">
        <f t="shared" ref="H245" si="200">H250+H246</f>
        <v>0</v>
      </c>
      <c r="I245" s="52">
        <f t="shared" ref="I245" si="201">I250+I246</f>
        <v>0</v>
      </c>
    </row>
    <row r="246" spans="1:9" s="45" customFormat="1" hidden="1" x14ac:dyDescent="0.25">
      <c r="A246" s="60" t="s">
        <v>261</v>
      </c>
      <c r="B246" s="48">
        <v>851</v>
      </c>
      <c r="C246" s="23" t="s">
        <v>104</v>
      </c>
      <c r="D246" s="23" t="s">
        <v>11</v>
      </c>
      <c r="E246" s="51" t="s">
        <v>46</v>
      </c>
      <c r="F246" s="23"/>
      <c r="G246" s="52">
        <f t="shared" ref="G246" si="202">G247</f>
        <v>0</v>
      </c>
      <c r="H246" s="52">
        <f t="shared" ref="H246:I247" si="203">H247</f>
        <v>0</v>
      </c>
      <c r="I246" s="52">
        <f t="shared" si="203"/>
        <v>0</v>
      </c>
    </row>
    <row r="247" spans="1:9" s="45" customFormat="1" ht="60" hidden="1" x14ac:dyDescent="0.25">
      <c r="A247" s="54" t="s">
        <v>309</v>
      </c>
      <c r="B247" s="48">
        <v>851</v>
      </c>
      <c r="C247" s="23" t="s">
        <v>104</v>
      </c>
      <c r="D247" s="23" t="s">
        <v>11</v>
      </c>
      <c r="E247" s="40" t="s">
        <v>351</v>
      </c>
      <c r="F247" s="23"/>
      <c r="G247" s="52">
        <f t="shared" ref="G247:H248" si="204">G248</f>
        <v>0</v>
      </c>
      <c r="H247" s="52">
        <f t="shared" si="204"/>
        <v>0</v>
      </c>
      <c r="I247" s="52">
        <f t="shared" si="203"/>
        <v>0</v>
      </c>
    </row>
    <row r="248" spans="1:9" s="45" customFormat="1" ht="45" hidden="1" x14ac:dyDescent="0.25">
      <c r="A248" s="11" t="s">
        <v>69</v>
      </c>
      <c r="B248" s="48">
        <v>851</v>
      </c>
      <c r="C248" s="23" t="s">
        <v>104</v>
      </c>
      <c r="D248" s="23" t="s">
        <v>11</v>
      </c>
      <c r="E248" s="40" t="s">
        <v>351</v>
      </c>
      <c r="F248" s="23" t="s">
        <v>70</v>
      </c>
      <c r="G248" s="52">
        <f t="shared" si="204"/>
        <v>0</v>
      </c>
      <c r="H248" s="52">
        <f t="shared" si="204"/>
        <v>0</v>
      </c>
      <c r="I248" s="52">
        <f t="shared" ref="I248" si="205">I249</f>
        <v>0</v>
      </c>
    </row>
    <row r="249" spans="1:9" s="45" customFormat="1" hidden="1" x14ac:dyDescent="0.25">
      <c r="A249" s="11" t="s">
        <v>71</v>
      </c>
      <c r="B249" s="48">
        <v>851</v>
      </c>
      <c r="C249" s="23" t="s">
        <v>104</v>
      </c>
      <c r="D249" s="23" t="s">
        <v>11</v>
      </c>
      <c r="E249" s="40" t="s">
        <v>351</v>
      </c>
      <c r="F249" s="23" t="s">
        <v>72</v>
      </c>
      <c r="G249" s="52"/>
      <c r="H249" s="53"/>
      <c r="I249" s="53"/>
    </row>
    <row r="250" spans="1:9" s="45" customFormat="1" hidden="1" x14ac:dyDescent="0.25">
      <c r="A250" s="60" t="s">
        <v>105</v>
      </c>
      <c r="B250" s="48">
        <v>851</v>
      </c>
      <c r="C250" s="23" t="s">
        <v>104</v>
      </c>
      <c r="D250" s="23" t="s">
        <v>43</v>
      </c>
      <c r="E250" s="51" t="s">
        <v>46</v>
      </c>
      <c r="F250" s="23"/>
      <c r="G250" s="52">
        <f t="shared" ref="G250" si="206">G251+G256+G264+G261</f>
        <v>0</v>
      </c>
      <c r="H250" s="52">
        <f t="shared" ref="H250" si="207">H251+H256+H264+H261</f>
        <v>0</v>
      </c>
      <c r="I250" s="52">
        <f t="shared" ref="I250" si="208">I251+I256+I264+I261</f>
        <v>0</v>
      </c>
    </row>
    <row r="251" spans="1:9" s="84" customFormat="1" ht="30" hidden="1" x14ac:dyDescent="0.25">
      <c r="A251" s="18" t="s">
        <v>106</v>
      </c>
      <c r="B251" s="48">
        <v>851</v>
      </c>
      <c r="C251" s="23" t="s">
        <v>104</v>
      </c>
      <c r="D251" s="23" t="s">
        <v>43</v>
      </c>
      <c r="E251" s="51" t="s">
        <v>352</v>
      </c>
      <c r="F251" s="23"/>
      <c r="G251" s="52">
        <f t="shared" ref="G251" si="209">G252+G254</f>
        <v>0</v>
      </c>
      <c r="H251" s="52">
        <f t="shared" ref="H251" si="210">H252+H254</f>
        <v>0</v>
      </c>
      <c r="I251" s="52">
        <f t="shared" ref="I251" si="211">I252+I254</f>
        <v>0</v>
      </c>
    </row>
    <row r="252" spans="1:9" s="84" customFormat="1" ht="120" hidden="1" x14ac:dyDescent="0.25">
      <c r="A252" s="18" t="s">
        <v>15</v>
      </c>
      <c r="B252" s="48">
        <v>851</v>
      </c>
      <c r="C252" s="23" t="s">
        <v>104</v>
      </c>
      <c r="D252" s="23" t="s">
        <v>43</v>
      </c>
      <c r="E252" s="51" t="s">
        <v>352</v>
      </c>
      <c r="F252" s="23" t="s">
        <v>17</v>
      </c>
      <c r="G252" s="52">
        <f t="shared" ref="G252:I252" si="212">G253</f>
        <v>0</v>
      </c>
      <c r="H252" s="52">
        <f t="shared" si="212"/>
        <v>0</v>
      </c>
      <c r="I252" s="52">
        <f t="shared" si="212"/>
        <v>0</v>
      </c>
    </row>
    <row r="253" spans="1:9" s="84" customFormat="1" ht="30" hidden="1" x14ac:dyDescent="0.25">
      <c r="A253" s="18" t="s">
        <v>7</v>
      </c>
      <c r="B253" s="48">
        <v>851</v>
      </c>
      <c r="C253" s="23" t="s">
        <v>104</v>
      </c>
      <c r="D253" s="23" t="s">
        <v>43</v>
      </c>
      <c r="E253" s="51" t="s">
        <v>352</v>
      </c>
      <c r="F253" s="23" t="s">
        <v>50</v>
      </c>
      <c r="G253" s="52"/>
      <c r="H253" s="53"/>
      <c r="I253" s="53"/>
    </row>
    <row r="254" spans="1:9" s="45" customFormat="1" ht="45" hidden="1" x14ac:dyDescent="0.25">
      <c r="A254" s="18" t="s">
        <v>20</v>
      </c>
      <c r="B254" s="48">
        <v>851</v>
      </c>
      <c r="C254" s="23" t="s">
        <v>104</v>
      </c>
      <c r="D254" s="23" t="s">
        <v>43</v>
      </c>
      <c r="E254" s="51" t="s">
        <v>352</v>
      </c>
      <c r="F254" s="23" t="s">
        <v>21</v>
      </c>
      <c r="G254" s="52">
        <f t="shared" ref="G254:I254" si="213">G255</f>
        <v>0</v>
      </c>
      <c r="H254" s="52">
        <f t="shared" si="213"/>
        <v>0</v>
      </c>
      <c r="I254" s="52">
        <f t="shared" si="213"/>
        <v>0</v>
      </c>
    </row>
    <row r="255" spans="1:9" s="45" customFormat="1" ht="60" hidden="1" x14ac:dyDescent="0.25">
      <c r="A255" s="18" t="s">
        <v>9</v>
      </c>
      <c r="B255" s="48">
        <v>851</v>
      </c>
      <c r="C255" s="23" t="s">
        <v>104</v>
      </c>
      <c r="D255" s="23" t="s">
        <v>43</v>
      </c>
      <c r="E255" s="51" t="s">
        <v>352</v>
      </c>
      <c r="F255" s="23" t="s">
        <v>22</v>
      </c>
      <c r="G255" s="52"/>
      <c r="H255" s="53"/>
      <c r="I255" s="53"/>
    </row>
    <row r="256" spans="1:9" s="45" customFormat="1" ht="30" hidden="1" x14ac:dyDescent="0.25">
      <c r="A256" s="18" t="s">
        <v>107</v>
      </c>
      <c r="B256" s="48">
        <v>851</v>
      </c>
      <c r="C256" s="23" t="s">
        <v>104</v>
      </c>
      <c r="D256" s="23" t="s">
        <v>43</v>
      </c>
      <c r="E256" s="51" t="s">
        <v>353</v>
      </c>
      <c r="F256" s="23"/>
      <c r="G256" s="52">
        <f t="shared" ref="G256" si="214">G259+G257</f>
        <v>0</v>
      </c>
      <c r="H256" s="52">
        <f t="shared" ref="H256" si="215">H259+H257</f>
        <v>0</v>
      </c>
      <c r="I256" s="52">
        <f t="shared" ref="I256" si="216">I259+I257</f>
        <v>0</v>
      </c>
    </row>
    <row r="257" spans="1:9" s="45" customFormat="1" ht="120" hidden="1" x14ac:dyDescent="0.25">
      <c r="A257" s="18" t="s">
        <v>15</v>
      </c>
      <c r="B257" s="48">
        <v>851</v>
      </c>
      <c r="C257" s="23" t="s">
        <v>104</v>
      </c>
      <c r="D257" s="23" t="s">
        <v>43</v>
      </c>
      <c r="E257" s="51" t="s">
        <v>353</v>
      </c>
      <c r="F257" s="23" t="s">
        <v>17</v>
      </c>
      <c r="G257" s="52">
        <f t="shared" ref="G257:I257" si="217">G258</f>
        <v>0</v>
      </c>
      <c r="H257" s="52">
        <f t="shared" si="217"/>
        <v>0</v>
      </c>
      <c r="I257" s="52">
        <f t="shared" si="217"/>
        <v>0</v>
      </c>
    </row>
    <row r="258" spans="1:9" s="45" customFormat="1" ht="30" hidden="1" x14ac:dyDescent="0.25">
      <c r="A258" s="18" t="s">
        <v>7</v>
      </c>
      <c r="B258" s="48">
        <v>851</v>
      </c>
      <c r="C258" s="23" t="s">
        <v>104</v>
      </c>
      <c r="D258" s="23" t="s">
        <v>43</v>
      </c>
      <c r="E258" s="51" t="s">
        <v>353</v>
      </c>
      <c r="F258" s="23" t="s">
        <v>50</v>
      </c>
      <c r="G258" s="52"/>
      <c r="H258" s="53"/>
      <c r="I258" s="53"/>
    </row>
    <row r="259" spans="1:9" s="45" customFormat="1" ht="45" hidden="1" x14ac:dyDescent="0.25">
      <c r="A259" s="18" t="s">
        <v>20</v>
      </c>
      <c r="B259" s="48">
        <v>851</v>
      </c>
      <c r="C259" s="23" t="s">
        <v>104</v>
      </c>
      <c r="D259" s="23" t="s">
        <v>43</v>
      </c>
      <c r="E259" s="51" t="s">
        <v>353</v>
      </c>
      <c r="F259" s="23" t="s">
        <v>21</v>
      </c>
      <c r="G259" s="52">
        <f t="shared" ref="G259:I259" si="218">G260</f>
        <v>0</v>
      </c>
      <c r="H259" s="52">
        <f t="shared" si="218"/>
        <v>0</v>
      </c>
      <c r="I259" s="52">
        <f t="shared" si="218"/>
        <v>0</v>
      </c>
    </row>
    <row r="260" spans="1:9" s="45" customFormat="1" ht="60" hidden="1" x14ac:dyDescent="0.25">
      <c r="A260" s="18" t="s">
        <v>9</v>
      </c>
      <c r="B260" s="48">
        <v>851</v>
      </c>
      <c r="C260" s="23" t="s">
        <v>104</v>
      </c>
      <c r="D260" s="23" t="s">
        <v>43</v>
      </c>
      <c r="E260" s="51" t="s">
        <v>353</v>
      </c>
      <c r="F260" s="23" t="s">
        <v>22</v>
      </c>
      <c r="G260" s="52"/>
      <c r="H260" s="53"/>
      <c r="I260" s="53"/>
    </row>
    <row r="261" spans="1:9" s="45" customFormat="1" ht="75" hidden="1" x14ac:dyDescent="0.25">
      <c r="A261" s="18" t="s">
        <v>271</v>
      </c>
      <c r="B261" s="48">
        <v>851</v>
      </c>
      <c r="C261" s="23" t="s">
        <v>104</v>
      </c>
      <c r="D261" s="23" t="s">
        <v>43</v>
      </c>
      <c r="E261" s="51" t="s">
        <v>354</v>
      </c>
      <c r="F261" s="23"/>
      <c r="G261" s="52">
        <f t="shared" ref="G261:H262" si="219">G262</f>
        <v>0</v>
      </c>
      <c r="H261" s="52">
        <f t="shared" si="219"/>
        <v>0</v>
      </c>
      <c r="I261" s="52">
        <f t="shared" ref="I261:I262" si="220">I262</f>
        <v>0</v>
      </c>
    </row>
    <row r="262" spans="1:9" s="45" customFormat="1" ht="45" hidden="1" x14ac:dyDescent="0.25">
      <c r="A262" s="18" t="s">
        <v>20</v>
      </c>
      <c r="B262" s="48">
        <v>851</v>
      </c>
      <c r="C262" s="23" t="s">
        <v>104</v>
      </c>
      <c r="D262" s="23" t="s">
        <v>43</v>
      </c>
      <c r="E262" s="51" t="s">
        <v>354</v>
      </c>
      <c r="F262" s="23" t="s">
        <v>21</v>
      </c>
      <c r="G262" s="52">
        <f t="shared" si="219"/>
        <v>0</v>
      </c>
      <c r="H262" s="52">
        <f t="shared" si="219"/>
        <v>0</v>
      </c>
      <c r="I262" s="52">
        <f t="shared" si="220"/>
        <v>0</v>
      </c>
    </row>
    <row r="263" spans="1:9" s="45" customFormat="1" ht="60" hidden="1" x14ac:dyDescent="0.25">
      <c r="A263" s="18" t="s">
        <v>9</v>
      </c>
      <c r="B263" s="48">
        <v>851</v>
      </c>
      <c r="C263" s="23" t="s">
        <v>104</v>
      </c>
      <c r="D263" s="23" t="s">
        <v>43</v>
      </c>
      <c r="E263" s="51" t="s">
        <v>354</v>
      </c>
      <c r="F263" s="23" t="s">
        <v>22</v>
      </c>
      <c r="G263" s="52"/>
      <c r="H263" s="53"/>
      <c r="I263" s="53"/>
    </row>
    <row r="264" spans="1:9" s="45" customFormat="1" ht="210" hidden="1" x14ac:dyDescent="0.25">
      <c r="A264" s="18" t="s">
        <v>108</v>
      </c>
      <c r="B264" s="48">
        <v>851</v>
      </c>
      <c r="C264" s="23" t="s">
        <v>104</v>
      </c>
      <c r="D264" s="23" t="s">
        <v>43</v>
      </c>
      <c r="E264" s="51" t="s">
        <v>355</v>
      </c>
      <c r="F264" s="23"/>
      <c r="G264" s="52">
        <f t="shared" ref="G264" si="221">G265+G267</f>
        <v>0</v>
      </c>
      <c r="H264" s="52">
        <f t="shared" ref="H264" si="222">H265+H267</f>
        <v>0</v>
      </c>
      <c r="I264" s="52">
        <f t="shared" ref="I264" si="223">I265+I267</f>
        <v>0</v>
      </c>
    </row>
    <row r="265" spans="1:9" s="45" customFormat="1" ht="120" hidden="1" x14ac:dyDescent="0.25">
      <c r="A265" s="18" t="s">
        <v>15</v>
      </c>
      <c r="B265" s="48">
        <v>851</v>
      </c>
      <c r="C265" s="23" t="s">
        <v>104</v>
      </c>
      <c r="D265" s="23" t="s">
        <v>43</v>
      </c>
      <c r="E265" s="51" t="s">
        <v>355</v>
      </c>
      <c r="F265" s="23" t="s">
        <v>17</v>
      </c>
      <c r="G265" s="52">
        <f t="shared" ref="G265:I265" si="224">G266</f>
        <v>0</v>
      </c>
      <c r="H265" s="52">
        <f t="shared" si="224"/>
        <v>0</v>
      </c>
      <c r="I265" s="52">
        <f t="shared" si="224"/>
        <v>0</v>
      </c>
    </row>
    <row r="266" spans="1:9" s="45" customFormat="1" ht="30" hidden="1" x14ac:dyDescent="0.25">
      <c r="A266" s="18" t="s">
        <v>7</v>
      </c>
      <c r="B266" s="48">
        <v>851</v>
      </c>
      <c r="C266" s="23" t="s">
        <v>104</v>
      </c>
      <c r="D266" s="23" t="s">
        <v>43</v>
      </c>
      <c r="E266" s="51" t="s">
        <v>355</v>
      </c>
      <c r="F266" s="23" t="s">
        <v>50</v>
      </c>
      <c r="G266" s="52"/>
      <c r="H266" s="53"/>
      <c r="I266" s="53"/>
    </row>
    <row r="267" spans="1:9" s="45" customFormat="1" ht="45" hidden="1" x14ac:dyDescent="0.25">
      <c r="A267" s="18" t="s">
        <v>20</v>
      </c>
      <c r="B267" s="48">
        <v>851</v>
      </c>
      <c r="C267" s="23" t="s">
        <v>104</v>
      </c>
      <c r="D267" s="23" t="s">
        <v>43</v>
      </c>
      <c r="E267" s="51" t="s">
        <v>355</v>
      </c>
      <c r="F267" s="23" t="s">
        <v>21</v>
      </c>
      <c r="G267" s="52">
        <f t="shared" ref="G267:I267" si="225">G268</f>
        <v>0</v>
      </c>
      <c r="H267" s="52">
        <f t="shared" si="225"/>
        <v>0</v>
      </c>
      <c r="I267" s="52">
        <f t="shared" si="225"/>
        <v>0</v>
      </c>
    </row>
    <row r="268" spans="1:9" s="45" customFormat="1" ht="60" hidden="1" x14ac:dyDescent="0.25">
      <c r="A268" s="18" t="s">
        <v>9</v>
      </c>
      <c r="B268" s="48">
        <v>851</v>
      </c>
      <c r="C268" s="23" t="s">
        <v>104</v>
      </c>
      <c r="D268" s="23" t="s">
        <v>43</v>
      </c>
      <c r="E268" s="51" t="s">
        <v>355</v>
      </c>
      <c r="F268" s="23" t="s">
        <v>22</v>
      </c>
      <c r="G268" s="52"/>
      <c r="H268" s="53"/>
      <c r="I268" s="53"/>
    </row>
    <row r="269" spans="1:9" s="45" customFormat="1" ht="45" x14ac:dyDescent="0.25">
      <c r="A269" s="18" t="s">
        <v>110</v>
      </c>
      <c r="B269" s="48">
        <v>852</v>
      </c>
      <c r="C269" s="40"/>
      <c r="D269" s="40"/>
      <c r="E269" s="79" t="s">
        <v>46</v>
      </c>
      <c r="F269" s="23"/>
      <c r="G269" s="52">
        <f t="shared" ref="G269:H269" si="226">G270+G365+G381</f>
        <v>177966.79999999981</v>
      </c>
      <c r="H269" s="52">
        <f t="shared" si="226"/>
        <v>0</v>
      </c>
      <c r="I269" s="52">
        <f t="shared" ref="I269" si="227">I270+I365+I381</f>
        <v>0</v>
      </c>
    </row>
    <row r="270" spans="1:9" s="45" customFormat="1" x14ac:dyDescent="0.25">
      <c r="A270" s="60" t="s">
        <v>74</v>
      </c>
      <c r="B270" s="48">
        <v>852</v>
      </c>
      <c r="C270" s="23" t="s">
        <v>75</v>
      </c>
      <c r="D270" s="23"/>
      <c r="E270" s="51" t="s">
        <v>46</v>
      </c>
      <c r="F270" s="23"/>
      <c r="G270" s="52">
        <f t="shared" ref="G270" si="228">G271+G287+G321+G337+G343</f>
        <v>-3260319.4000000004</v>
      </c>
      <c r="H270" s="52">
        <f t="shared" ref="H270" si="229">H271+H287+H321+H337+H343</f>
        <v>-5972800</v>
      </c>
      <c r="I270" s="52">
        <f t="shared" ref="I270" si="230">I271+I287+I321+I337+I343</f>
        <v>-5972800</v>
      </c>
    </row>
    <row r="271" spans="1:9" s="45" customFormat="1" hidden="1" x14ac:dyDescent="0.25">
      <c r="A271" s="60" t="s">
        <v>111</v>
      </c>
      <c r="B271" s="48">
        <v>852</v>
      </c>
      <c r="C271" s="23" t="s">
        <v>75</v>
      </c>
      <c r="D271" s="23" t="s">
        <v>11</v>
      </c>
      <c r="E271" s="51" t="s">
        <v>46</v>
      </c>
      <c r="F271" s="23"/>
      <c r="G271" s="52">
        <f t="shared" ref="G271" si="231">G272+G275+G278+G281+G284</f>
        <v>0</v>
      </c>
      <c r="H271" s="52">
        <f t="shared" ref="H271" si="232">H272+H275+H278+H281+H284</f>
        <v>0</v>
      </c>
      <c r="I271" s="52">
        <f t="shared" ref="I271" si="233">I272+I275+I278+I281+I284</f>
        <v>0</v>
      </c>
    </row>
    <row r="272" spans="1:9" s="45" customFormat="1" ht="390" hidden="1" x14ac:dyDescent="0.25">
      <c r="A272" s="18" t="s">
        <v>276</v>
      </c>
      <c r="B272" s="48">
        <v>852</v>
      </c>
      <c r="C272" s="23" t="s">
        <v>75</v>
      </c>
      <c r="D272" s="23" t="s">
        <v>11</v>
      </c>
      <c r="E272" s="51" t="s">
        <v>356</v>
      </c>
      <c r="F272" s="23"/>
      <c r="G272" s="52">
        <f t="shared" ref="G272:H273" si="234">G273</f>
        <v>0</v>
      </c>
      <c r="H272" s="52">
        <f t="shared" si="234"/>
        <v>0</v>
      </c>
      <c r="I272" s="52">
        <f t="shared" ref="I272:I273" si="235">I273</f>
        <v>0</v>
      </c>
    </row>
    <row r="273" spans="1:9" s="45" customFormat="1" ht="60" hidden="1" x14ac:dyDescent="0.25">
      <c r="A273" s="18" t="s">
        <v>40</v>
      </c>
      <c r="B273" s="48">
        <v>852</v>
      </c>
      <c r="C273" s="23" t="s">
        <v>75</v>
      </c>
      <c r="D273" s="23" t="s">
        <v>11</v>
      </c>
      <c r="E273" s="51" t="s">
        <v>356</v>
      </c>
      <c r="F273" s="23" t="s">
        <v>80</v>
      </c>
      <c r="G273" s="52">
        <f t="shared" si="234"/>
        <v>0</v>
      </c>
      <c r="H273" s="52">
        <f t="shared" si="234"/>
        <v>0</v>
      </c>
      <c r="I273" s="52">
        <f t="shared" si="235"/>
        <v>0</v>
      </c>
    </row>
    <row r="274" spans="1:9" s="45" customFormat="1" ht="30" hidden="1" x14ac:dyDescent="0.25">
      <c r="A274" s="18" t="s">
        <v>81</v>
      </c>
      <c r="B274" s="48">
        <v>852</v>
      </c>
      <c r="C274" s="23" t="s">
        <v>75</v>
      </c>
      <c r="D274" s="23" t="s">
        <v>11</v>
      </c>
      <c r="E274" s="51" t="s">
        <v>356</v>
      </c>
      <c r="F274" s="23" t="s">
        <v>82</v>
      </c>
      <c r="G274" s="52"/>
      <c r="H274" s="53"/>
      <c r="I274" s="53"/>
    </row>
    <row r="275" spans="1:9" s="46" customFormat="1" ht="30" hidden="1" x14ac:dyDescent="0.25">
      <c r="A275" s="18" t="s">
        <v>112</v>
      </c>
      <c r="B275" s="48">
        <v>852</v>
      </c>
      <c r="C275" s="40" t="s">
        <v>75</v>
      </c>
      <c r="D275" s="40" t="s">
        <v>11</v>
      </c>
      <c r="E275" s="51" t="s">
        <v>357</v>
      </c>
      <c r="F275" s="40"/>
      <c r="G275" s="52">
        <f t="shared" ref="G275:H276" si="236">G276</f>
        <v>0</v>
      </c>
      <c r="H275" s="52">
        <f t="shared" si="236"/>
        <v>0</v>
      </c>
      <c r="I275" s="52">
        <f t="shared" ref="I275:I276" si="237">I276</f>
        <v>0</v>
      </c>
    </row>
    <row r="276" spans="1:9" s="46" customFormat="1" ht="60" hidden="1" x14ac:dyDescent="0.25">
      <c r="A276" s="18" t="s">
        <v>40</v>
      </c>
      <c r="B276" s="48">
        <v>852</v>
      </c>
      <c r="C276" s="40" t="s">
        <v>75</v>
      </c>
      <c r="D276" s="40" t="s">
        <v>11</v>
      </c>
      <c r="E276" s="51" t="s">
        <v>357</v>
      </c>
      <c r="F276" s="40" t="s">
        <v>80</v>
      </c>
      <c r="G276" s="52">
        <f t="shared" si="236"/>
        <v>0</v>
      </c>
      <c r="H276" s="52">
        <f t="shared" si="236"/>
        <v>0</v>
      </c>
      <c r="I276" s="52">
        <f t="shared" si="237"/>
        <v>0</v>
      </c>
    </row>
    <row r="277" spans="1:9" s="46" customFormat="1" ht="30" hidden="1" x14ac:dyDescent="0.25">
      <c r="A277" s="18" t="s">
        <v>81</v>
      </c>
      <c r="B277" s="48">
        <v>852</v>
      </c>
      <c r="C277" s="40" t="s">
        <v>75</v>
      </c>
      <c r="D277" s="40" t="s">
        <v>11</v>
      </c>
      <c r="E277" s="51" t="s">
        <v>357</v>
      </c>
      <c r="F277" s="23" t="s">
        <v>82</v>
      </c>
      <c r="G277" s="52"/>
      <c r="H277" s="53"/>
      <c r="I277" s="53"/>
    </row>
    <row r="278" spans="1:9" s="45" customFormat="1" ht="30" hidden="1" x14ac:dyDescent="0.25">
      <c r="A278" s="18" t="s">
        <v>113</v>
      </c>
      <c r="B278" s="48">
        <v>852</v>
      </c>
      <c r="C278" s="23" t="s">
        <v>75</v>
      </c>
      <c r="D278" s="23" t="s">
        <v>11</v>
      </c>
      <c r="E278" s="51" t="s">
        <v>358</v>
      </c>
      <c r="F278" s="23"/>
      <c r="G278" s="52">
        <f t="shared" ref="G278:H279" si="238">G279</f>
        <v>0</v>
      </c>
      <c r="H278" s="52">
        <f t="shared" si="238"/>
        <v>0</v>
      </c>
      <c r="I278" s="52">
        <f t="shared" ref="I278:I279" si="239">I279</f>
        <v>0</v>
      </c>
    </row>
    <row r="279" spans="1:9" s="45" customFormat="1" ht="60" hidden="1" x14ac:dyDescent="0.25">
      <c r="A279" s="18" t="s">
        <v>40</v>
      </c>
      <c r="B279" s="48">
        <v>852</v>
      </c>
      <c r="C279" s="23" t="s">
        <v>75</v>
      </c>
      <c r="D279" s="23" t="s">
        <v>11</v>
      </c>
      <c r="E279" s="51" t="s">
        <v>358</v>
      </c>
      <c r="F279" s="23" t="s">
        <v>80</v>
      </c>
      <c r="G279" s="52">
        <f t="shared" si="238"/>
        <v>0</v>
      </c>
      <c r="H279" s="52">
        <f t="shared" si="238"/>
        <v>0</v>
      </c>
      <c r="I279" s="52">
        <f t="shared" si="239"/>
        <v>0</v>
      </c>
    </row>
    <row r="280" spans="1:9" s="45" customFormat="1" ht="30" hidden="1" x14ac:dyDescent="0.25">
      <c r="A280" s="18" t="s">
        <v>81</v>
      </c>
      <c r="B280" s="48">
        <v>852</v>
      </c>
      <c r="C280" s="23" t="s">
        <v>75</v>
      </c>
      <c r="D280" s="23" t="s">
        <v>11</v>
      </c>
      <c r="E280" s="51" t="s">
        <v>358</v>
      </c>
      <c r="F280" s="23" t="s">
        <v>82</v>
      </c>
      <c r="G280" s="52"/>
      <c r="H280" s="53"/>
      <c r="I280" s="53"/>
    </row>
    <row r="281" spans="1:9" s="45" customFormat="1" ht="45" hidden="1" x14ac:dyDescent="0.25">
      <c r="A281" s="18" t="s">
        <v>114</v>
      </c>
      <c r="B281" s="48">
        <v>852</v>
      </c>
      <c r="C281" s="40" t="s">
        <v>75</v>
      </c>
      <c r="D281" s="23" t="s">
        <v>11</v>
      </c>
      <c r="E281" s="51" t="s">
        <v>359</v>
      </c>
      <c r="F281" s="23"/>
      <c r="G281" s="52">
        <f t="shared" ref="G281:H282" si="240">G282</f>
        <v>0</v>
      </c>
      <c r="H281" s="52">
        <f t="shared" si="240"/>
        <v>0</v>
      </c>
      <c r="I281" s="52">
        <f t="shared" ref="I281:I282" si="241">I282</f>
        <v>0</v>
      </c>
    </row>
    <row r="282" spans="1:9" s="45" customFormat="1" ht="60" hidden="1" x14ac:dyDescent="0.25">
      <c r="A282" s="18" t="s">
        <v>40</v>
      </c>
      <c r="B282" s="48">
        <v>852</v>
      </c>
      <c r="C282" s="23" t="s">
        <v>75</v>
      </c>
      <c r="D282" s="23" t="s">
        <v>11</v>
      </c>
      <c r="E282" s="51" t="s">
        <v>359</v>
      </c>
      <c r="F282" s="23" t="s">
        <v>80</v>
      </c>
      <c r="G282" s="52">
        <f t="shared" si="240"/>
        <v>0</v>
      </c>
      <c r="H282" s="52">
        <f t="shared" si="240"/>
        <v>0</v>
      </c>
      <c r="I282" s="52">
        <f t="shared" si="241"/>
        <v>0</v>
      </c>
    </row>
    <row r="283" spans="1:9" s="45" customFormat="1" ht="30" hidden="1" x14ac:dyDescent="0.25">
      <c r="A283" s="18" t="s">
        <v>81</v>
      </c>
      <c r="B283" s="48">
        <v>852</v>
      </c>
      <c r="C283" s="23" t="s">
        <v>75</v>
      </c>
      <c r="D283" s="23" t="s">
        <v>11</v>
      </c>
      <c r="E283" s="51" t="s">
        <v>359</v>
      </c>
      <c r="F283" s="23" t="s">
        <v>82</v>
      </c>
      <c r="G283" s="52"/>
      <c r="H283" s="53"/>
      <c r="I283" s="53"/>
    </row>
    <row r="284" spans="1:9" s="45" customFormat="1" ht="165" hidden="1" x14ac:dyDescent="0.25">
      <c r="A284" s="18" t="s">
        <v>277</v>
      </c>
      <c r="B284" s="48">
        <v>852</v>
      </c>
      <c r="C284" s="23" t="s">
        <v>75</v>
      </c>
      <c r="D284" s="23" t="s">
        <v>11</v>
      </c>
      <c r="E284" s="51" t="s">
        <v>360</v>
      </c>
      <c r="F284" s="23"/>
      <c r="G284" s="52">
        <f t="shared" ref="G284:H285" si="242">G285</f>
        <v>0</v>
      </c>
      <c r="H284" s="52">
        <f t="shared" si="242"/>
        <v>0</v>
      </c>
      <c r="I284" s="52">
        <f t="shared" ref="I284:I285" si="243">I285</f>
        <v>0</v>
      </c>
    </row>
    <row r="285" spans="1:9" s="45" customFormat="1" ht="60" hidden="1" x14ac:dyDescent="0.25">
      <c r="A285" s="18" t="s">
        <v>40</v>
      </c>
      <c r="B285" s="48">
        <v>852</v>
      </c>
      <c r="C285" s="23" t="s">
        <v>75</v>
      </c>
      <c r="D285" s="23" t="s">
        <v>11</v>
      </c>
      <c r="E285" s="51" t="s">
        <v>360</v>
      </c>
      <c r="F285" s="23" t="s">
        <v>80</v>
      </c>
      <c r="G285" s="52">
        <f t="shared" si="242"/>
        <v>0</v>
      </c>
      <c r="H285" s="52">
        <f t="shared" si="242"/>
        <v>0</v>
      </c>
      <c r="I285" s="52">
        <f t="shared" si="243"/>
        <v>0</v>
      </c>
    </row>
    <row r="286" spans="1:9" s="45" customFormat="1" ht="30" hidden="1" x14ac:dyDescent="0.25">
      <c r="A286" s="18" t="s">
        <v>81</v>
      </c>
      <c r="B286" s="48">
        <v>852</v>
      </c>
      <c r="C286" s="23" t="s">
        <v>75</v>
      </c>
      <c r="D286" s="23" t="s">
        <v>11</v>
      </c>
      <c r="E286" s="51" t="s">
        <v>360</v>
      </c>
      <c r="F286" s="23" t="s">
        <v>82</v>
      </c>
      <c r="G286" s="52"/>
      <c r="H286" s="53"/>
      <c r="I286" s="53"/>
    </row>
    <row r="287" spans="1:9" s="45" customFormat="1" x14ac:dyDescent="0.25">
      <c r="A287" s="60" t="s">
        <v>76</v>
      </c>
      <c r="B287" s="48">
        <v>852</v>
      </c>
      <c r="C287" s="23" t="s">
        <v>75</v>
      </c>
      <c r="D287" s="23" t="s">
        <v>43</v>
      </c>
      <c r="E287" s="51" t="s">
        <v>46</v>
      </c>
      <c r="F287" s="23"/>
      <c r="G287" s="52">
        <f t="shared" ref="G287" si="244">G288+G291+G294+G297+G300+G303+G306+G309+G312+G315+G318</f>
        <v>0</v>
      </c>
      <c r="H287" s="52">
        <f t="shared" ref="H287" si="245">H288+H291+H294+H297+H300+H303+H306+H309+H312+H315+H318</f>
        <v>0</v>
      </c>
      <c r="I287" s="52">
        <f t="shared" ref="I287" si="246">I288+I291+I294+I297+I300+I303+I306+I309+I312+I315+I318</f>
        <v>0</v>
      </c>
    </row>
    <row r="288" spans="1:9" s="45" customFormat="1" ht="120" hidden="1" x14ac:dyDescent="0.25">
      <c r="A288" s="60" t="s">
        <v>447</v>
      </c>
      <c r="B288" s="48" t="s">
        <v>297</v>
      </c>
      <c r="C288" s="23" t="s">
        <v>75</v>
      </c>
      <c r="D288" s="23" t="s">
        <v>43</v>
      </c>
      <c r="E288" s="51" t="s">
        <v>448</v>
      </c>
      <c r="F288" s="23"/>
      <c r="G288" s="52"/>
      <c r="H288" s="53"/>
      <c r="I288" s="53"/>
    </row>
    <row r="289" spans="1:9" s="45" customFormat="1" ht="60" hidden="1" x14ac:dyDescent="0.25">
      <c r="A289" s="18" t="s">
        <v>40</v>
      </c>
      <c r="B289" s="48" t="s">
        <v>297</v>
      </c>
      <c r="C289" s="23" t="s">
        <v>75</v>
      </c>
      <c r="D289" s="23" t="s">
        <v>43</v>
      </c>
      <c r="E289" s="51" t="s">
        <v>448</v>
      </c>
      <c r="F289" s="23" t="s">
        <v>80</v>
      </c>
      <c r="G289" s="52"/>
      <c r="H289" s="53"/>
      <c r="I289" s="53"/>
    </row>
    <row r="290" spans="1:9" s="45" customFormat="1" ht="30" hidden="1" x14ac:dyDescent="0.25">
      <c r="A290" s="18" t="s">
        <v>81</v>
      </c>
      <c r="B290" s="48" t="s">
        <v>297</v>
      </c>
      <c r="C290" s="23" t="s">
        <v>75</v>
      </c>
      <c r="D290" s="23" t="s">
        <v>43</v>
      </c>
      <c r="E290" s="51" t="s">
        <v>448</v>
      </c>
      <c r="F290" s="23" t="s">
        <v>82</v>
      </c>
      <c r="G290" s="52"/>
      <c r="H290" s="53"/>
      <c r="I290" s="53"/>
    </row>
    <row r="291" spans="1:9" s="45" customFormat="1" ht="165" hidden="1" x14ac:dyDescent="0.25">
      <c r="A291" s="18" t="s">
        <v>278</v>
      </c>
      <c r="B291" s="48">
        <v>852</v>
      </c>
      <c r="C291" s="23" t="s">
        <v>75</v>
      </c>
      <c r="D291" s="23" t="s">
        <v>43</v>
      </c>
      <c r="E291" s="51" t="s">
        <v>361</v>
      </c>
      <c r="F291" s="23"/>
      <c r="G291" s="52">
        <f t="shared" ref="G291:H292" si="247">G292</f>
        <v>0</v>
      </c>
      <c r="H291" s="52">
        <f t="shared" si="247"/>
        <v>0</v>
      </c>
      <c r="I291" s="52">
        <f t="shared" ref="I291:I292" si="248">I292</f>
        <v>0</v>
      </c>
    </row>
    <row r="292" spans="1:9" s="45" customFormat="1" ht="60" hidden="1" x14ac:dyDescent="0.25">
      <c r="A292" s="18" t="s">
        <v>40</v>
      </c>
      <c r="B292" s="48">
        <v>852</v>
      </c>
      <c r="C292" s="23" t="s">
        <v>75</v>
      </c>
      <c r="D292" s="23" t="s">
        <v>43</v>
      </c>
      <c r="E292" s="51" t="s">
        <v>361</v>
      </c>
      <c r="F292" s="23" t="s">
        <v>80</v>
      </c>
      <c r="G292" s="52">
        <f t="shared" si="247"/>
        <v>0</v>
      </c>
      <c r="H292" s="52">
        <f t="shared" si="247"/>
        <v>0</v>
      </c>
      <c r="I292" s="52">
        <f t="shared" si="248"/>
        <v>0</v>
      </c>
    </row>
    <row r="293" spans="1:9" s="45" customFormat="1" ht="30" hidden="1" x14ac:dyDescent="0.25">
      <c r="A293" s="18" t="s">
        <v>81</v>
      </c>
      <c r="B293" s="48">
        <v>852</v>
      </c>
      <c r="C293" s="23" t="s">
        <v>75</v>
      </c>
      <c r="D293" s="23" t="s">
        <v>43</v>
      </c>
      <c r="E293" s="51" t="s">
        <v>361</v>
      </c>
      <c r="F293" s="23" t="s">
        <v>82</v>
      </c>
      <c r="G293" s="52"/>
      <c r="H293" s="53"/>
      <c r="I293" s="53"/>
    </row>
    <row r="294" spans="1:9" s="45" customFormat="1" ht="30" hidden="1" x14ac:dyDescent="0.25">
      <c r="A294" s="18" t="s">
        <v>115</v>
      </c>
      <c r="B294" s="48">
        <v>852</v>
      </c>
      <c r="C294" s="23" t="s">
        <v>75</v>
      </c>
      <c r="D294" s="23" t="s">
        <v>43</v>
      </c>
      <c r="E294" s="51" t="s">
        <v>363</v>
      </c>
      <c r="F294" s="23"/>
      <c r="G294" s="52">
        <f t="shared" ref="G294:H295" si="249">G295</f>
        <v>0</v>
      </c>
      <c r="H294" s="52">
        <f t="shared" si="249"/>
        <v>0</v>
      </c>
      <c r="I294" s="52">
        <f t="shared" ref="I294:I295" si="250">I295</f>
        <v>0</v>
      </c>
    </row>
    <row r="295" spans="1:9" s="45" customFormat="1" ht="60" hidden="1" x14ac:dyDescent="0.25">
      <c r="A295" s="18" t="s">
        <v>40</v>
      </c>
      <c r="B295" s="48">
        <v>852</v>
      </c>
      <c r="C295" s="23" t="s">
        <v>75</v>
      </c>
      <c r="D295" s="40" t="s">
        <v>43</v>
      </c>
      <c r="E295" s="51" t="s">
        <v>363</v>
      </c>
      <c r="F295" s="23" t="s">
        <v>80</v>
      </c>
      <c r="G295" s="52">
        <f t="shared" si="249"/>
        <v>0</v>
      </c>
      <c r="H295" s="52">
        <f t="shared" si="249"/>
        <v>0</v>
      </c>
      <c r="I295" s="52">
        <f t="shared" si="250"/>
        <v>0</v>
      </c>
    </row>
    <row r="296" spans="1:9" s="45" customFormat="1" ht="30" hidden="1" x14ac:dyDescent="0.25">
      <c r="A296" s="18" t="s">
        <v>81</v>
      </c>
      <c r="B296" s="48">
        <v>852</v>
      </c>
      <c r="C296" s="23" t="s">
        <v>75</v>
      </c>
      <c r="D296" s="40" t="s">
        <v>43</v>
      </c>
      <c r="E296" s="51" t="s">
        <v>363</v>
      </c>
      <c r="F296" s="23" t="s">
        <v>82</v>
      </c>
      <c r="G296" s="52"/>
      <c r="H296" s="53"/>
      <c r="I296" s="53"/>
    </row>
    <row r="297" spans="1:9" s="45" customFormat="1" ht="30" x14ac:dyDescent="0.25">
      <c r="A297" s="18" t="s">
        <v>113</v>
      </c>
      <c r="B297" s="48">
        <v>852</v>
      </c>
      <c r="C297" s="23" t="s">
        <v>75</v>
      </c>
      <c r="D297" s="40" t="s">
        <v>43</v>
      </c>
      <c r="E297" s="51" t="s">
        <v>358</v>
      </c>
      <c r="F297" s="23"/>
      <c r="G297" s="52">
        <f t="shared" ref="G297:H298" si="251">G298</f>
        <v>147289</v>
      </c>
      <c r="H297" s="52">
        <f t="shared" si="251"/>
        <v>0</v>
      </c>
      <c r="I297" s="52">
        <f t="shared" ref="I297:I298" si="252">I298</f>
        <v>0</v>
      </c>
    </row>
    <row r="298" spans="1:9" s="45" customFormat="1" ht="60" x14ac:dyDescent="0.25">
      <c r="A298" s="18" t="s">
        <v>40</v>
      </c>
      <c r="B298" s="48">
        <v>852</v>
      </c>
      <c r="C298" s="23" t="s">
        <v>75</v>
      </c>
      <c r="D298" s="40" t="s">
        <v>43</v>
      </c>
      <c r="E298" s="51" t="s">
        <v>358</v>
      </c>
      <c r="F298" s="23" t="s">
        <v>80</v>
      </c>
      <c r="G298" s="52">
        <f t="shared" si="251"/>
        <v>147289</v>
      </c>
      <c r="H298" s="52">
        <f t="shared" si="251"/>
        <v>0</v>
      </c>
      <c r="I298" s="52">
        <f t="shared" si="252"/>
        <v>0</v>
      </c>
    </row>
    <row r="299" spans="1:9" s="45" customFormat="1" ht="30" x14ac:dyDescent="0.25">
      <c r="A299" s="18" t="s">
        <v>81</v>
      </c>
      <c r="B299" s="48">
        <v>852</v>
      </c>
      <c r="C299" s="23" t="s">
        <v>75</v>
      </c>
      <c r="D299" s="40" t="s">
        <v>43</v>
      </c>
      <c r="E299" s="51" t="s">
        <v>358</v>
      </c>
      <c r="F299" s="23" t="s">
        <v>82</v>
      </c>
      <c r="G299" s="52">
        <v>147289</v>
      </c>
      <c r="H299" s="53"/>
      <c r="I299" s="53"/>
    </row>
    <row r="300" spans="1:9" s="45" customFormat="1" ht="45" x14ac:dyDescent="0.25">
      <c r="A300" s="18" t="s">
        <v>114</v>
      </c>
      <c r="B300" s="48">
        <v>852</v>
      </c>
      <c r="C300" s="40" t="s">
        <v>75</v>
      </c>
      <c r="D300" s="40" t="s">
        <v>43</v>
      </c>
      <c r="E300" s="51" t="s">
        <v>359</v>
      </c>
      <c r="F300" s="23"/>
      <c r="G300" s="52">
        <f t="shared" ref="G300:H301" si="253">G301</f>
        <v>-147289</v>
      </c>
      <c r="H300" s="52">
        <f t="shared" si="253"/>
        <v>0</v>
      </c>
      <c r="I300" s="52">
        <f t="shared" ref="I300:I301" si="254">I301</f>
        <v>0</v>
      </c>
    </row>
    <row r="301" spans="1:9" s="45" customFormat="1" ht="60" x14ac:dyDescent="0.25">
      <c r="A301" s="18" t="s">
        <v>40</v>
      </c>
      <c r="B301" s="48">
        <v>852</v>
      </c>
      <c r="C301" s="23" t="s">
        <v>75</v>
      </c>
      <c r="D301" s="40" t="s">
        <v>43</v>
      </c>
      <c r="E301" s="51" t="s">
        <v>359</v>
      </c>
      <c r="F301" s="23" t="s">
        <v>80</v>
      </c>
      <c r="G301" s="52">
        <f t="shared" si="253"/>
        <v>-147289</v>
      </c>
      <c r="H301" s="52">
        <f t="shared" si="253"/>
        <v>0</v>
      </c>
      <c r="I301" s="52">
        <f t="shared" si="254"/>
        <v>0</v>
      </c>
    </row>
    <row r="302" spans="1:9" s="45" customFormat="1" ht="30" x14ac:dyDescent="0.25">
      <c r="A302" s="18" t="s">
        <v>81</v>
      </c>
      <c r="B302" s="48">
        <v>852</v>
      </c>
      <c r="C302" s="23" t="s">
        <v>75</v>
      </c>
      <c r="D302" s="40" t="s">
        <v>43</v>
      </c>
      <c r="E302" s="51" t="s">
        <v>359</v>
      </c>
      <c r="F302" s="23" t="s">
        <v>82</v>
      </c>
      <c r="G302" s="52">
        <v>-147289</v>
      </c>
      <c r="H302" s="53"/>
      <c r="I302" s="53"/>
    </row>
    <row r="303" spans="1:9" s="45" customFormat="1" ht="90" hidden="1" x14ac:dyDescent="0.25">
      <c r="A303" s="18" t="s">
        <v>287</v>
      </c>
      <c r="B303" s="48">
        <v>852</v>
      </c>
      <c r="C303" s="23" t="s">
        <v>75</v>
      </c>
      <c r="D303" s="23" t="s">
        <v>43</v>
      </c>
      <c r="E303" s="51" t="s">
        <v>364</v>
      </c>
      <c r="F303" s="23"/>
      <c r="G303" s="52">
        <f t="shared" ref="G303:H304" si="255">G304</f>
        <v>0</v>
      </c>
      <c r="H303" s="52">
        <f t="shared" si="255"/>
        <v>0</v>
      </c>
      <c r="I303" s="52">
        <f t="shared" ref="I303:I304" si="256">I304</f>
        <v>0</v>
      </c>
    </row>
    <row r="304" spans="1:9" s="45" customFormat="1" ht="60" hidden="1" x14ac:dyDescent="0.25">
      <c r="A304" s="18" t="s">
        <v>40</v>
      </c>
      <c r="B304" s="48">
        <v>852</v>
      </c>
      <c r="C304" s="23" t="s">
        <v>75</v>
      </c>
      <c r="D304" s="23" t="s">
        <v>43</v>
      </c>
      <c r="E304" s="51" t="s">
        <v>364</v>
      </c>
      <c r="F304" s="23" t="s">
        <v>80</v>
      </c>
      <c r="G304" s="52">
        <f t="shared" si="255"/>
        <v>0</v>
      </c>
      <c r="H304" s="52">
        <f t="shared" si="255"/>
        <v>0</v>
      </c>
      <c r="I304" s="52">
        <f t="shared" si="256"/>
        <v>0</v>
      </c>
    </row>
    <row r="305" spans="1:9" s="45" customFormat="1" ht="30" hidden="1" x14ac:dyDescent="0.25">
      <c r="A305" s="18" t="s">
        <v>81</v>
      </c>
      <c r="B305" s="48">
        <v>852</v>
      </c>
      <c r="C305" s="23" t="s">
        <v>75</v>
      </c>
      <c r="D305" s="23" t="s">
        <v>43</v>
      </c>
      <c r="E305" s="51" t="s">
        <v>364</v>
      </c>
      <c r="F305" s="23" t="s">
        <v>82</v>
      </c>
      <c r="G305" s="52"/>
      <c r="H305" s="53"/>
      <c r="I305" s="53"/>
    </row>
    <row r="306" spans="1:9" s="45" customFormat="1" ht="90" hidden="1" x14ac:dyDescent="0.25">
      <c r="A306" s="18" t="s">
        <v>284</v>
      </c>
      <c r="B306" s="48">
        <v>852</v>
      </c>
      <c r="C306" s="23" t="s">
        <v>75</v>
      </c>
      <c r="D306" s="40" t="s">
        <v>43</v>
      </c>
      <c r="E306" s="71" t="s">
        <v>365</v>
      </c>
      <c r="F306" s="23"/>
      <c r="G306" s="66">
        <f t="shared" ref="G306:H307" si="257">G307</f>
        <v>0</v>
      </c>
      <c r="H306" s="66">
        <f t="shared" si="257"/>
        <v>0</v>
      </c>
      <c r="I306" s="66">
        <f t="shared" ref="I306:I307" si="258">I307</f>
        <v>0</v>
      </c>
    </row>
    <row r="307" spans="1:9" s="45" customFormat="1" ht="60" hidden="1" x14ac:dyDescent="0.25">
      <c r="A307" s="18" t="s">
        <v>40</v>
      </c>
      <c r="B307" s="48">
        <v>852</v>
      </c>
      <c r="C307" s="23" t="s">
        <v>75</v>
      </c>
      <c r="D307" s="40" t="s">
        <v>43</v>
      </c>
      <c r="E307" s="71" t="s">
        <v>365</v>
      </c>
      <c r="F307" s="23" t="s">
        <v>80</v>
      </c>
      <c r="G307" s="66">
        <f t="shared" si="257"/>
        <v>0</v>
      </c>
      <c r="H307" s="66">
        <f t="shared" si="257"/>
        <v>0</v>
      </c>
      <c r="I307" s="66">
        <f t="shared" si="258"/>
        <v>0</v>
      </c>
    </row>
    <row r="308" spans="1:9" s="45" customFormat="1" ht="30" hidden="1" x14ac:dyDescent="0.25">
      <c r="A308" s="18" t="s">
        <v>81</v>
      </c>
      <c r="B308" s="48">
        <v>852</v>
      </c>
      <c r="C308" s="23" t="s">
        <v>75</v>
      </c>
      <c r="D308" s="40" t="s">
        <v>43</v>
      </c>
      <c r="E308" s="71" t="s">
        <v>365</v>
      </c>
      <c r="F308" s="23" t="s">
        <v>82</v>
      </c>
      <c r="G308" s="52"/>
      <c r="H308" s="53"/>
      <c r="I308" s="53"/>
    </row>
    <row r="309" spans="1:9" s="45" customFormat="1" ht="75" hidden="1" x14ac:dyDescent="0.25">
      <c r="A309" s="18" t="s">
        <v>294</v>
      </c>
      <c r="B309" s="48">
        <v>852</v>
      </c>
      <c r="C309" s="23" t="s">
        <v>75</v>
      </c>
      <c r="D309" s="40" t="s">
        <v>43</v>
      </c>
      <c r="E309" s="71" t="s">
        <v>366</v>
      </c>
      <c r="F309" s="23"/>
      <c r="G309" s="66">
        <f t="shared" ref="G309:H310" si="259">G310</f>
        <v>0</v>
      </c>
      <c r="H309" s="66">
        <f t="shared" si="259"/>
        <v>0</v>
      </c>
      <c r="I309" s="66">
        <f t="shared" ref="I309:I310" si="260">I310</f>
        <v>0</v>
      </c>
    </row>
    <row r="310" spans="1:9" s="45" customFormat="1" ht="60" hidden="1" x14ac:dyDescent="0.25">
      <c r="A310" s="18" t="s">
        <v>40</v>
      </c>
      <c r="B310" s="48">
        <v>852</v>
      </c>
      <c r="C310" s="23" t="s">
        <v>75</v>
      </c>
      <c r="D310" s="40" t="s">
        <v>43</v>
      </c>
      <c r="E310" s="71" t="s">
        <v>366</v>
      </c>
      <c r="F310" s="23" t="s">
        <v>80</v>
      </c>
      <c r="G310" s="66">
        <f t="shared" si="259"/>
        <v>0</v>
      </c>
      <c r="H310" s="66">
        <f t="shared" si="259"/>
        <v>0</v>
      </c>
      <c r="I310" s="66">
        <f t="shared" si="260"/>
        <v>0</v>
      </c>
    </row>
    <row r="311" spans="1:9" s="45" customFormat="1" ht="30" hidden="1" x14ac:dyDescent="0.25">
      <c r="A311" s="18" t="s">
        <v>81</v>
      </c>
      <c r="B311" s="48">
        <v>852</v>
      </c>
      <c r="C311" s="23" t="s">
        <v>75</v>
      </c>
      <c r="D311" s="40" t="s">
        <v>43</v>
      </c>
      <c r="E311" s="71" t="s">
        <v>366</v>
      </c>
      <c r="F311" s="23" t="s">
        <v>82</v>
      </c>
      <c r="G311" s="52"/>
      <c r="H311" s="53"/>
      <c r="I311" s="53"/>
    </row>
    <row r="312" spans="1:9" s="45" customFormat="1" ht="165" hidden="1" x14ac:dyDescent="0.25">
      <c r="A312" s="18" t="s">
        <v>277</v>
      </c>
      <c r="B312" s="48">
        <v>852</v>
      </c>
      <c r="C312" s="23" t="s">
        <v>75</v>
      </c>
      <c r="D312" s="23" t="s">
        <v>43</v>
      </c>
      <c r="E312" s="51" t="s">
        <v>360</v>
      </c>
      <c r="F312" s="23"/>
      <c r="G312" s="52">
        <f t="shared" ref="G312:H313" si="261">G313</f>
        <v>0</v>
      </c>
      <c r="H312" s="52">
        <f t="shared" si="261"/>
        <v>0</v>
      </c>
      <c r="I312" s="52">
        <f t="shared" ref="I312:I313" si="262">I313</f>
        <v>0</v>
      </c>
    </row>
    <row r="313" spans="1:9" s="45" customFormat="1" ht="60" hidden="1" x14ac:dyDescent="0.25">
      <c r="A313" s="18" t="s">
        <v>40</v>
      </c>
      <c r="B313" s="48">
        <v>852</v>
      </c>
      <c r="C313" s="23" t="s">
        <v>75</v>
      </c>
      <c r="D313" s="23" t="s">
        <v>43</v>
      </c>
      <c r="E313" s="51" t="s">
        <v>360</v>
      </c>
      <c r="F313" s="23" t="s">
        <v>80</v>
      </c>
      <c r="G313" s="52">
        <f t="shared" si="261"/>
        <v>0</v>
      </c>
      <c r="H313" s="52">
        <f t="shared" si="261"/>
        <v>0</v>
      </c>
      <c r="I313" s="52">
        <f t="shared" si="262"/>
        <v>0</v>
      </c>
    </row>
    <row r="314" spans="1:9" s="45" customFormat="1" ht="30" hidden="1" x14ac:dyDescent="0.25">
      <c r="A314" s="18" t="s">
        <v>81</v>
      </c>
      <c r="B314" s="48">
        <v>852</v>
      </c>
      <c r="C314" s="23" t="s">
        <v>75</v>
      </c>
      <c r="D314" s="23" t="s">
        <v>43</v>
      </c>
      <c r="E314" s="51" t="s">
        <v>360</v>
      </c>
      <c r="F314" s="23" t="s">
        <v>82</v>
      </c>
      <c r="G314" s="52"/>
      <c r="H314" s="53"/>
      <c r="I314" s="53"/>
    </row>
    <row r="315" spans="1:9" s="45" customFormat="1" ht="180" hidden="1" x14ac:dyDescent="0.25">
      <c r="A315" s="18" t="s">
        <v>444</v>
      </c>
      <c r="B315" s="48">
        <v>852</v>
      </c>
      <c r="C315" s="23" t="s">
        <v>75</v>
      </c>
      <c r="D315" s="23" t="s">
        <v>43</v>
      </c>
      <c r="E315" s="51" t="s">
        <v>362</v>
      </c>
      <c r="F315" s="23"/>
      <c r="G315" s="52">
        <f t="shared" ref="G315:H316" si="263">G316</f>
        <v>0</v>
      </c>
      <c r="H315" s="52">
        <f t="shared" si="263"/>
        <v>0</v>
      </c>
      <c r="I315" s="52">
        <f t="shared" ref="I315:I316" si="264">I316</f>
        <v>0</v>
      </c>
    </row>
    <row r="316" spans="1:9" s="45" customFormat="1" ht="60" hidden="1" x14ac:dyDescent="0.25">
      <c r="A316" s="18" t="s">
        <v>40</v>
      </c>
      <c r="B316" s="48">
        <v>852</v>
      </c>
      <c r="C316" s="23" t="s">
        <v>75</v>
      </c>
      <c r="D316" s="23" t="s">
        <v>43</v>
      </c>
      <c r="E316" s="51" t="s">
        <v>362</v>
      </c>
      <c r="F316" s="23" t="s">
        <v>80</v>
      </c>
      <c r="G316" s="52">
        <f t="shared" si="263"/>
        <v>0</v>
      </c>
      <c r="H316" s="52">
        <f t="shared" si="263"/>
        <v>0</v>
      </c>
      <c r="I316" s="52">
        <f t="shared" si="264"/>
        <v>0</v>
      </c>
    </row>
    <row r="317" spans="1:9" s="45" customFormat="1" ht="30" hidden="1" x14ac:dyDescent="0.25">
      <c r="A317" s="18" t="s">
        <v>81</v>
      </c>
      <c r="B317" s="48">
        <v>852</v>
      </c>
      <c r="C317" s="23" t="s">
        <v>75</v>
      </c>
      <c r="D317" s="23" t="s">
        <v>43</v>
      </c>
      <c r="E317" s="51" t="s">
        <v>362</v>
      </c>
      <c r="F317" s="23" t="s">
        <v>82</v>
      </c>
      <c r="G317" s="52"/>
      <c r="H317" s="53"/>
      <c r="I317" s="53"/>
    </row>
    <row r="318" spans="1:9" s="45" customFormat="1" ht="30" hidden="1" x14ac:dyDescent="0.25">
      <c r="A318" s="18" t="s">
        <v>116</v>
      </c>
      <c r="B318" s="48">
        <v>852</v>
      </c>
      <c r="C318" s="23" t="s">
        <v>75</v>
      </c>
      <c r="D318" s="40" t="s">
        <v>43</v>
      </c>
      <c r="E318" s="51" t="s">
        <v>367</v>
      </c>
      <c r="F318" s="23"/>
      <c r="G318" s="52">
        <f t="shared" ref="G318:H319" si="265">G319</f>
        <v>0</v>
      </c>
      <c r="H318" s="52">
        <f t="shared" si="265"/>
        <v>0</v>
      </c>
      <c r="I318" s="52">
        <f t="shared" ref="I318:I319" si="266">I319</f>
        <v>0</v>
      </c>
    </row>
    <row r="319" spans="1:9" s="45" customFormat="1" ht="60" hidden="1" x14ac:dyDescent="0.25">
      <c r="A319" s="18" t="s">
        <v>40</v>
      </c>
      <c r="B319" s="48">
        <v>852</v>
      </c>
      <c r="C319" s="23" t="s">
        <v>75</v>
      </c>
      <c r="D319" s="40" t="s">
        <v>43</v>
      </c>
      <c r="E319" s="51" t="s">
        <v>367</v>
      </c>
      <c r="F319" s="23" t="s">
        <v>80</v>
      </c>
      <c r="G319" s="52">
        <f t="shared" si="265"/>
        <v>0</v>
      </c>
      <c r="H319" s="52">
        <f t="shared" si="265"/>
        <v>0</v>
      </c>
      <c r="I319" s="52">
        <f t="shared" si="266"/>
        <v>0</v>
      </c>
    </row>
    <row r="320" spans="1:9" s="45" customFormat="1" ht="30" hidden="1" x14ac:dyDescent="0.25">
      <c r="A320" s="18" t="s">
        <v>81</v>
      </c>
      <c r="B320" s="48">
        <v>852</v>
      </c>
      <c r="C320" s="23" t="s">
        <v>75</v>
      </c>
      <c r="D320" s="40" t="s">
        <v>43</v>
      </c>
      <c r="E320" s="51" t="s">
        <v>367</v>
      </c>
      <c r="F320" s="23" t="s">
        <v>82</v>
      </c>
      <c r="G320" s="52"/>
      <c r="H320" s="53"/>
      <c r="I320" s="53"/>
    </row>
    <row r="321" spans="1:9" s="45" customFormat="1" ht="30" x14ac:dyDescent="0.25">
      <c r="A321" s="60" t="s">
        <v>272</v>
      </c>
      <c r="B321" s="48">
        <v>852</v>
      </c>
      <c r="C321" s="23" t="s">
        <v>75</v>
      </c>
      <c r="D321" s="40" t="s">
        <v>45</v>
      </c>
      <c r="E321" s="51" t="s">
        <v>46</v>
      </c>
      <c r="F321" s="23"/>
      <c r="G321" s="52">
        <f t="shared" ref="G321" si="267">G322+G325+G328+G331+G334</f>
        <v>-3316438.2</v>
      </c>
      <c r="H321" s="52">
        <f t="shared" ref="H321" si="268">H322+H325+H328+H331+H334</f>
        <v>-5972800</v>
      </c>
      <c r="I321" s="52">
        <f t="shared" ref="I321" si="269">I322+I325+I328+I331+I334</f>
        <v>-5972800</v>
      </c>
    </row>
    <row r="322" spans="1:9" s="45" customFormat="1" ht="30" x14ac:dyDescent="0.25">
      <c r="A322" s="18" t="s">
        <v>118</v>
      </c>
      <c r="B322" s="48">
        <v>852</v>
      </c>
      <c r="C322" s="40" t="s">
        <v>75</v>
      </c>
      <c r="D322" s="40" t="s">
        <v>45</v>
      </c>
      <c r="E322" s="51" t="s">
        <v>368</v>
      </c>
      <c r="F322" s="23"/>
      <c r="G322" s="52">
        <f t="shared" ref="G322:H323" si="270">G323</f>
        <v>-2710209</v>
      </c>
      <c r="H322" s="52">
        <f t="shared" si="270"/>
        <v>-5885200</v>
      </c>
      <c r="I322" s="52">
        <f t="shared" ref="I322:I323" si="271">I323</f>
        <v>-5885200</v>
      </c>
    </row>
    <row r="323" spans="1:9" s="45" customFormat="1" ht="60" x14ac:dyDescent="0.25">
      <c r="A323" s="18" t="s">
        <v>40</v>
      </c>
      <c r="B323" s="48">
        <v>852</v>
      </c>
      <c r="C323" s="23" t="s">
        <v>75</v>
      </c>
      <c r="D323" s="40" t="s">
        <v>45</v>
      </c>
      <c r="E323" s="51" t="s">
        <v>368</v>
      </c>
      <c r="F323" s="23" t="s">
        <v>80</v>
      </c>
      <c r="G323" s="52">
        <f t="shared" si="270"/>
        <v>-2710209</v>
      </c>
      <c r="H323" s="52">
        <f t="shared" si="270"/>
        <v>-5885200</v>
      </c>
      <c r="I323" s="52">
        <f t="shared" si="271"/>
        <v>-5885200</v>
      </c>
    </row>
    <row r="324" spans="1:9" s="45" customFormat="1" ht="30" x14ac:dyDescent="0.25">
      <c r="A324" s="18" t="s">
        <v>81</v>
      </c>
      <c r="B324" s="48">
        <v>852</v>
      </c>
      <c r="C324" s="23" t="s">
        <v>75</v>
      </c>
      <c r="D324" s="23" t="s">
        <v>45</v>
      </c>
      <c r="E324" s="51" t="s">
        <v>368</v>
      </c>
      <c r="F324" s="23" t="s">
        <v>82</v>
      </c>
      <c r="G324" s="52">
        <v>-2710209</v>
      </c>
      <c r="H324" s="53">
        <v>-5885200</v>
      </c>
      <c r="I324" s="53">
        <v>-5885200</v>
      </c>
    </row>
    <row r="325" spans="1:9" s="45" customFormat="1" ht="30" x14ac:dyDescent="0.25">
      <c r="A325" s="18" t="s">
        <v>113</v>
      </c>
      <c r="B325" s="48">
        <v>852</v>
      </c>
      <c r="C325" s="23" t="s">
        <v>75</v>
      </c>
      <c r="D325" s="23" t="s">
        <v>45</v>
      </c>
      <c r="E325" s="51" t="s">
        <v>358</v>
      </c>
      <c r="F325" s="23"/>
      <c r="G325" s="52">
        <f t="shared" ref="G325:H326" si="272">G326</f>
        <v>-575007.19999999995</v>
      </c>
      <c r="H325" s="52">
        <f t="shared" si="272"/>
        <v>0</v>
      </c>
      <c r="I325" s="52">
        <f t="shared" ref="I325:I326" si="273">I326</f>
        <v>0</v>
      </c>
    </row>
    <row r="326" spans="1:9" s="45" customFormat="1" ht="60" x14ac:dyDescent="0.25">
      <c r="A326" s="18" t="s">
        <v>40</v>
      </c>
      <c r="B326" s="48">
        <v>852</v>
      </c>
      <c r="C326" s="23" t="s">
        <v>75</v>
      </c>
      <c r="D326" s="23" t="s">
        <v>45</v>
      </c>
      <c r="E326" s="51" t="s">
        <v>358</v>
      </c>
      <c r="F326" s="23" t="s">
        <v>80</v>
      </c>
      <c r="G326" s="52">
        <f t="shared" si="272"/>
        <v>-575007.19999999995</v>
      </c>
      <c r="H326" s="52">
        <f t="shared" si="272"/>
        <v>0</v>
      </c>
      <c r="I326" s="52">
        <f t="shared" si="273"/>
        <v>0</v>
      </c>
    </row>
    <row r="327" spans="1:9" s="45" customFormat="1" ht="30" x14ac:dyDescent="0.25">
      <c r="A327" s="67" t="s">
        <v>81</v>
      </c>
      <c r="B327" s="61">
        <v>852</v>
      </c>
      <c r="C327" s="22" t="s">
        <v>75</v>
      </c>
      <c r="D327" s="68" t="s">
        <v>45</v>
      </c>
      <c r="E327" s="51" t="s">
        <v>358</v>
      </c>
      <c r="F327" s="22" t="s">
        <v>82</v>
      </c>
      <c r="G327" s="52">
        <v>-575007.19999999995</v>
      </c>
      <c r="H327" s="53"/>
      <c r="I327" s="53"/>
    </row>
    <row r="328" spans="1:9" s="45" customFormat="1" ht="45" x14ac:dyDescent="0.25">
      <c r="A328" s="18" t="s">
        <v>114</v>
      </c>
      <c r="B328" s="48">
        <v>852</v>
      </c>
      <c r="C328" s="40" t="s">
        <v>75</v>
      </c>
      <c r="D328" s="40" t="s">
        <v>45</v>
      </c>
      <c r="E328" s="51" t="s">
        <v>359</v>
      </c>
      <c r="F328" s="23"/>
      <c r="G328" s="52">
        <f t="shared" ref="G328:H329" si="274">G329</f>
        <v>-1422</v>
      </c>
      <c r="H328" s="52">
        <f t="shared" si="274"/>
        <v>0</v>
      </c>
      <c r="I328" s="52">
        <f t="shared" ref="I328:I329" si="275">I329</f>
        <v>0</v>
      </c>
    </row>
    <row r="329" spans="1:9" s="45" customFormat="1" ht="60" x14ac:dyDescent="0.25">
      <c r="A329" s="18" t="s">
        <v>40</v>
      </c>
      <c r="B329" s="48">
        <v>852</v>
      </c>
      <c r="C329" s="23" t="s">
        <v>75</v>
      </c>
      <c r="D329" s="40" t="s">
        <v>45</v>
      </c>
      <c r="E329" s="51" t="s">
        <v>359</v>
      </c>
      <c r="F329" s="23" t="s">
        <v>80</v>
      </c>
      <c r="G329" s="52">
        <f t="shared" si="274"/>
        <v>-1422</v>
      </c>
      <c r="H329" s="52">
        <f t="shared" si="274"/>
        <v>0</v>
      </c>
      <c r="I329" s="52">
        <f t="shared" si="275"/>
        <v>0</v>
      </c>
    </row>
    <row r="330" spans="1:9" s="45" customFormat="1" ht="30" x14ac:dyDescent="0.25">
      <c r="A330" s="18" t="s">
        <v>81</v>
      </c>
      <c r="B330" s="48">
        <v>852</v>
      </c>
      <c r="C330" s="23" t="s">
        <v>75</v>
      </c>
      <c r="D330" s="40" t="s">
        <v>45</v>
      </c>
      <c r="E330" s="51" t="s">
        <v>359</v>
      </c>
      <c r="F330" s="23" t="s">
        <v>82</v>
      </c>
      <c r="G330" s="52">
        <v>-1422</v>
      </c>
      <c r="H330" s="53"/>
      <c r="I330" s="53"/>
    </row>
    <row r="331" spans="1:9" s="45" customFormat="1" ht="75" hidden="1" x14ac:dyDescent="0.25">
      <c r="A331" s="11" t="s">
        <v>304</v>
      </c>
      <c r="B331" s="48">
        <v>852</v>
      </c>
      <c r="C331" s="40" t="s">
        <v>75</v>
      </c>
      <c r="D331" s="40" t="s">
        <v>45</v>
      </c>
      <c r="E331" s="40" t="s">
        <v>369</v>
      </c>
      <c r="F331" s="23"/>
      <c r="G331" s="52">
        <f t="shared" ref="G331:H332" si="276">G332</f>
        <v>0</v>
      </c>
      <c r="H331" s="52">
        <f t="shared" si="276"/>
        <v>0</v>
      </c>
      <c r="I331" s="52">
        <f t="shared" ref="I331:I332" si="277">I332</f>
        <v>0</v>
      </c>
    </row>
    <row r="332" spans="1:9" s="45" customFormat="1" ht="60" hidden="1" x14ac:dyDescent="0.25">
      <c r="A332" s="11" t="s">
        <v>40</v>
      </c>
      <c r="B332" s="48">
        <v>852</v>
      </c>
      <c r="C332" s="23" t="s">
        <v>75</v>
      </c>
      <c r="D332" s="40" t="s">
        <v>45</v>
      </c>
      <c r="E332" s="40" t="s">
        <v>369</v>
      </c>
      <c r="F332" s="23" t="s">
        <v>80</v>
      </c>
      <c r="G332" s="52">
        <f t="shared" si="276"/>
        <v>0</v>
      </c>
      <c r="H332" s="52">
        <f t="shared" si="276"/>
        <v>0</v>
      </c>
      <c r="I332" s="52">
        <f t="shared" si="277"/>
        <v>0</v>
      </c>
    </row>
    <row r="333" spans="1:9" s="45" customFormat="1" ht="30" hidden="1" x14ac:dyDescent="0.25">
      <c r="A333" s="11" t="s">
        <v>81</v>
      </c>
      <c r="B333" s="48">
        <v>852</v>
      </c>
      <c r="C333" s="23" t="s">
        <v>75</v>
      </c>
      <c r="D333" s="40" t="s">
        <v>45</v>
      </c>
      <c r="E333" s="40" t="s">
        <v>369</v>
      </c>
      <c r="F333" s="23" t="s">
        <v>82</v>
      </c>
      <c r="G333" s="52"/>
      <c r="H333" s="53"/>
      <c r="I333" s="53"/>
    </row>
    <row r="334" spans="1:9" s="45" customFormat="1" ht="165" x14ac:dyDescent="0.25">
      <c r="A334" s="72" t="s">
        <v>277</v>
      </c>
      <c r="B334" s="73">
        <v>852</v>
      </c>
      <c r="C334" s="74" t="s">
        <v>75</v>
      </c>
      <c r="D334" s="74" t="s">
        <v>45</v>
      </c>
      <c r="E334" s="70" t="s">
        <v>360</v>
      </c>
      <c r="F334" s="74"/>
      <c r="G334" s="52">
        <f t="shared" ref="G334:H335" si="278">G335</f>
        <v>-29800</v>
      </c>
      <c r="H334" s="52">
        <f t="shared" si="278"/>
        <v>-87600</v>
      </c>
      <c r="I334" s="52">
        <f t="shared" ref="I334:I335" si="279">I335</f>
        <v>-87600</v>
      </c>
    </row>
    <row r="335" spans="1:9" s="45" customFormat="1" ht="60" x14ac:dyDescent="0.25">
      <c r="A335" s="18" t="s">
        <v>40</v>
      </c>
      <c r="B335" s="48">
        <v>852</v>
      </c>
      <c r="C335" s="23" t="s">
        <v>75</v>
      </c>
      <c r="D335" s="23" t="s">
        <v>45</v>
      </c>
      <c r="E335" s="70" t="s">
        <v>360</v>
      </c>
      <c r="F335" s="23" t="s">
        <v>80</v>
      </c>
      <c r="G335" s="52">
        <f t="shared" si="278"/>
        <v>-29800</v>
      </c>
      <c r="H335" s="52">
        <f t="shared" si="278"/>
        <v>-87600</v>
      </c>
      <c r="I335" s="52">
        <f t="shared" si="279"/>
        <v>-87600</v>
      </c>
    </row>
    <row r="336" spans="1:9" s="45" customFormat="1" ht="20.25" customHeight="1" x14ac:dyDescent="0.25">
      <c r="A336" s="18" t="s">
        <v>81</v>
      </c>
      <c r="B336" s="48">
        <v>852</v>
      </c>
      <c r="C336" s="23" t="s">
        <v>75</v>
      </c>
      <c r="D336" s="23" t="s">
        <v>45</v>
      </c>
      <c r="E336" s="70" t="s">
        <v>360</v>
      </c>
      <c r="F336" s="23" t="s">
        <v>82</v>
      </c>
      <c r="G336" s="52">
        <v>-29800</v>
      </c>
      <c r="H336" s="53">
        <v>-87600</v>
      </c>
      <c r="I336" s="53">
        <v>-87600</v>
      </c>
    </row>
    <row r="337" spans="1:9" s="45" customFormat="1" hidden="1" x14ac:dyDescent="0.25">
      <c r="A337" s="60" t="s">
        <v>119</v>
      </c>
      <c r="B337" s="48">
        <v>852</v>
      </c>
      <c r="C337" s="23" t="s">
        <v>75</v>
      </c>
      <c r="D337" s="23" t="s">
        <v>75</v>
      </c>
      <c r="E337" s="51" t="s">
        <v>46</v>
      </c>
      <c r="F337" s="23"/>
      <c r="G337" s="52">
        <f t="shared" ref="G337:I337" si="280">G338</f>
        <v>0</v>
      </c>
      <c r="H337" s="52">
        <f t="shared" si="280"/>
        <v>0</v>
      </c>
      <c r="I337" s="52">
        <f t="shared" si="280"/>
        <v>0</v>
      </c>
    </row>
    <row r="338" spans="1:9" s="45" customFormat="1" ht="30" hidden="1" x14ac:dyDescent="0.25">
      <c r="A338" s="18" t="s">
        <v>120</v>
      </c>
      <c r="B338" s="48">
        <v>852</v>
      </c>
      <c r="C338" s="23" t="s">
        <v>75</v>
      </c>
      <c r="D338" s="23" t="s">
        <v>75</v>
      </c>
      <c r="E338" s="51" t="s">
        <v>370</v>
      </c>
      <c r="F338" s="23"/>
      <c r="G338" s="52">
        <f t="shared" ref="G338" si="281">G339+G341</f>
        <v>0</v>
      </c>
      <c r="H338" s="52">
        <f t="shared" ref="H338" si="282">H339+H341</f>
        <v>0</v>
      </c>
      <c r="I338" s="52">
        <f t="shared" ref="I338" si="283">I339+I341</f>
        <v>0</v>
      </c>
    </row>
    <row r="339" spans="1:9" s="45" customFormat="1" ht="120" hidden="1" x14ac:dyDescent="0.25">
      <c r="A339" s="18" t="s">
        <v>15</v>
      </c>
      <c r="B339" s="48">
        <v>852</v>
      </c>
      <c r="C339" s="23" t="s">
        <v>75</v>
      </c>
      <c r="D339" s="23" t="s">
        <v>75</v>
      </c>
      <c r="E339" s="51" t="s">
        <v>370</v>
      </c>
      <c r="F339" s="23" t="s">
        <v>17</v>
      </c>
      <c r="G339" s="52">
        <f t="shared" ref="G339:I339" si="284">G340</f>
        <v>0</v>
      </c>
      <c r="H339" s="52">
        <f t="shared" si="284"/>
        <v>0</v>
      </c>
      <c r="I339" s="52">
        <f t="shared" si="284"/>
        <v>0</v>
      </c>
    </row>
    <row r="340" spans="1:9" s="45" customFormat="1" ht="30" hidden="1" x14ac:dyDescent="0.25">
      <c r="A340" s="18" t="s">
        <v>7</v>
      </c>
      <c r="B340" s="48">
        <v>852</v>
      </c>
      <c r="C340" s="23" t="s">
        <v>75</v>
      </c>
      <c r="D340" s="23" t="s">
        <v>75</v>
      </c>
      <c r="E340" s="51" t="s">
        <v>370</v>
      </c>
      <c r="F340" s="23" t="s">
        <v>50</v>
      </c>
      <c r="G340" s="52"/>
      <c r="H340" s="53"/>
      <c r="I340" s="53"/>
    </row>
    <row r="341" spans="1:9" s="45" customFormat="1" ht="45" hidden="1" x14ac:dyDescent="0.25">
      <c r="A341" s="18" t="s">
        <v>20</v>
      </c>
      <c r="B341" s="48">
        <v>852</v>
      </c>
      <c r="C341" s="23" t="s">
        <v>75</v>
      </c>
      <c r="D341" s="23" t="s">
        <v>75</v>
      </c>
      <c r="E341" s="51" t="s">
        <v>370</v>
      </c>
      <c r="F341" s="23" t="s">
        <v>21</v>
      </c>
      <c r="G341" s="52">
        <f t="shared" ref="G341:I341" si="285">G342</f>
        <v>0</v>
      </c>
      <c r="H341" s="52">
        <f t="shared" si="285"/>
        <v>0</v>
      </c>
      <c r="I341" s="52">
        <f t="shared" si="285"/>
        <v>0</v>
      </c>
    </row>
    <row r="342" spans="1:9" s="45" customFormat="1" ht="60" hidden="1" x14ac:dyDescent="0.25">
      <c r="A342" s="18" t="s">
        <v>9</v>
      </c>
      <c r="B342" s="48">
        <v>852</v>
      </c>
      <c r="C342" s="23" t="s">
        <v>75</v>
      </c>
      <c r="D342" s="23" t="s">
        <v>75</v>
      </c>
      <c r="E342" s="51" t="s">
        <v>370</v>
      </c>
      <c r="F342" s="23" t="s">
        <v>22</v>
      </c>
      <c r="G342" s="52"/>
      <c r="H342" s="53"/>
      <c r="I342" s="53"/>
    </row>
    <row r="343" spans="1:9" s="45" customFormat="1" ht="30" x14ac:dyDescent="0.25">
      <c r="A343" s="60" t="s">
        <v>121</v>
      </c>
      <c r="B343" s="48">
        <v>852</v>
      </c>
      <c r="C343" s="23" t="s">
        <v>75</v>
      </c>
      <c r="D343" s="23" t="s">
        <v>48</v>
      </c>
      <c r="E343" s="51" t="s">
        <v>46</v>
      </c>
      <c r="F343" s="23"/>
      <c r="G343" s="52">
        <f t="shared" ref="G343" si="286">G344+G349+G352+G359+G362</f>
        <v>56118.8</v>
      </c>
      <c r="H343" s="52">
        <f t="shared" ref="H343" si="287">H344+H349+H352+H359+H362</f>
        <v>0</v>
      </c>
      <c r="I343" s="52">
        <f t="shared" ref="I343" si="288">I344+I349+I352+I359</f>
        <v>0</v>
      </c>
    </row>
    <row r="344" spans="1:9" s="45" customFormat="1" ht="75" hidden="1" x14ac:dyDescent="0.25">
      <c r="A344" s="18" t="s">
        <v>416</v>
      </c>
      <c r="B344" s="48">
        <v>852</v>
      </c>
      <c r="C344" s="23" t="s">
        <v>75</v>
      </c>
      <c r="D344" s="23" t="s">
        <v>48</v>
      </c>
      <c r="E344" s="51" t="s">
        <v>483</v>
      </c>
      <c r="F344" s="23"/>
      <c r="G344" s="52">
        <f t="shared" ref="G344" si="289">G345+G347</f>
        <v>0</v>
      </c>
      <c r="H344" s="52">
        <f t="shared" ref="H344" si="290">H345+H347</f>
        <v>0</v>
      </c>
      <c r="I344" s="52">
        <f t="shared" ref="I344" si="291">I345+I347</f>
        <v>0</v>
      </c>
    </row>
    <row r="345" spans="1:9" s="45" customFormat="1" ht="120" hidden="1" x14ac:dyDescent="0.25">
      <c r="A345" s="18" t="s">
        <v>15</v>
      </c>
      <c r="B345" s="48">
        <v>852</v>
      </c>
      <c r="C345" s="23" t="s">
        <v>75</v>
      </c>
      <c r="D345" s="23" t="s">
        <v>48</v>
      </c>
      <c r="E345" s="51" t="s">
        <v>483</v>
      </c>
      <c r="F345" s="23" t="s">
        <v>17</v>
      </c>
      <c r="G345" s="52">
        <f t="shared" ref="G345:I345" si="292">G346</f>
        <v>0</v>
      </c>
      <c r="H345" s="52">
        <f t="shared" si="292"/>
        <v>0</v>
      </c>
      <c r="I345" s="52">
        <f t="shared" si="292"/>
        <v>0</v>
      </c>
    </row>
    <row r="346" spans="1:9" s="45" customFormat="1" ht="45" hidden="1" x14ac:dyDescent="0.25">
      <c r="A346" s="18" t="s">
        <v>265</v>
      </c>
      <c r="B346" s="48">
        <v>852</v>
      </c>
      <c r="C346" s="23" t="s">
        <v>75</v>
      </c>
      <c r="D346" s="23" t="s">
        <v>48</v>
      </c>
      <c r="E346" s="51" t="s">
        <v>483</v>
      </c>
      <c r="F346" s="23" t="s">
        <v>18</v>
      </c>
      <c r="G346" s="52"/>
      <c r="H346" s="53"/>
      <c r="I346" s="53"/>
    </row>
    <row r="347" spans="1:9" s="45" customFormat="1" ht="45" hidden="1" x14ac:dyDescent="0.25">
      <c r="A347" s="18" t="s">
        <v>20</v>
      </c>
      <c r="B347" s="48">
        <v>852</v>
      </c>
      <c r="C347" s="23" t="s">
        <v>75</v>
      </c>
      <c r="D347" s="23" t="s">
        <v>48</v>
      </c>
      <c r="E347" s="51" t="s">
        <v>483</v>
      </c>
      <c r="F347" s="23" t="s">
        <v>21</v>
      </c>
      <c r="G347" s="52">
        <f t="shared" ref="G347:I347" si="293">G348</f>
        <v>0</v>
      </c>
      <c r="H347" s="52">
        <f t="shared" si="293"/>
        <v>0</v>
      </c>
      <c r="I347" s="52">
        <f t="shared" si="293"/>
        <v>0</v>
      </c>
    </row>
    <row r="348" spans="1:9" s="45" customFormat="1" ht="60" hidden="1" x14ac:dyDescent="0.25">
      <c r="A348" s="18" t="s">
        <v>9</v>
      </c>
      <c r="B348" s="48">
        <v>852</v>
      </c>
      <c r="C348" s="23" t="s">
        <v>75</v>
      </c>
      <c r="D348" s="23" t="s">
        <v>48</v>
      </c>
      <c r="E348" s="51" t="s">
        <v>483</v>
      </c>
      <c r="F348" s="23" t="s">
        <v>22</v>
      </c>
      <c r="G348" s="52"/>
      <c r="H348" s="53"/>
      <c r="I348" s="53"/>
    </row>
    <row r="349" spans="1:9" s="45" customFormat="1" ht="45" hidden="1" x14ac:dyDescent="0.25">
      <c r="A349" s="18" t="s">
        <v>19</v>
      </c>
      <c r="B349" s="48">
        <v>852</v>
      </c>
      <c r="C349" s="23" t="s">
        <v>75</v>
      </c>
      <c r="D349" s="23" t="s">
        <v>48</v>
      </c>
      <c r="E349" s="51" t="s">
        <v>371</v>
      </c>
      <c r="F349" s="23"/>
      <c r="G349" s="52">
        <f t="shared" ref="G349:H350" si="294">G350</f>
        <v>0</v>
      </c>
      <c r="H349" s="52">
        <f t="shared" si="294"/>
        <v>0</v>
      </c>
      <c r="I349" s="52">
        <f t="shared" ref="I349:I350" si="295">I350</f>
        <v>0</v>
      </c>
    </row>
    <row r="350" spans="1:9" s="45" customFormat="1" ht="120" hidden="1" x14ac:dyDescent="0.25">
      <c r="A350" s="18" t="s">
        <v>15</v>
      </c>
      <c r="B350" s="48">
        <v>852</v>
      </c>
      <c r="C350" s="23" t="s">
        <v>75</v>
      </c>
      <c r="D350" s="23" t="s">
        <v>48</v>
      </c>
      <c r="E350" s="51" t="s">
        <v>371</v>
      </c>
      <c r="F350" s="23" t="s">
        <v>17</v>
      </c>
      <c r="G350" s="52">
        <f t="shared" si="294"/>
        <v>0</v>
      </c>
      <c r="H350" s="52">
        <f t="shared" si="294"/>
        <v>0</v>
      </c>
      <c r="I350" s="52">
        <f t="shared" si="295"/>
        <v>0</v>
      </c>
    </row>
    <row r="351" spans="1:9" s="45" customFormat="1" ht="45" hidden="1" x14ac:dyDescent="0.25">
      <c r="A351" s="18" t="s">
        <v>265</v>
      </c>
      <c r="B351" s="48">
        <v>852</v>
      </c>
      <c r="C351" s="23" t="s">
        <v>75</v>
      </c>
      <c r="D351" s="23" t="s">
        <v>48</v>
      </c>
      <c r="E351" s="51" t="s">
        <v>371</v>
      </c>
      <c r="F351" s="23" t="s">
        <v>18</v>
      </c>
      <c r="G351" s="52"/>
      <c r="H351" s="53"/>
      <c r="I351" s="53"/>
    </row>
    <row r="352" spans="1:9" s="45" customFormat="1" ht="60" hidden="1" x14ac:dyDescent="0.25">
      <c r="A352" s="18" t="s">
        <v>122</v>
      </c>
      <c r="B352" s="48">
        <v>852</v>
      </c>
      <c r="C352" s="23" t="s">
        <v>75</v>
      </c>
      <c r="D352" s="23" t="s">
        <v>48</v>
      </c>
      <c r="E352" s="51" t="s">
        <v>372</v>
      </c>
      <c r="F352" s="23"/>
      <c r="G352" s="52">
        <f t="shared" ref="G352" si="296">G353+G355+G357</f>
        <v>0</v>
      </c>
      <c r="H352" s="52">
        <f t="shared" ref="H352" si="297">H353+H355+H357</f>
        <v>0</v>
      </c>
      <c r="I352" s="52">
        <f t="shared" ref="I352" si="298">I353+I355+I357</f>
        <v>0</v>
      </c>
    </row>
    <row r="353" spans="1:9" s="45" customFormat="1" ht="120" hidden="1" x14ac:dyDescent="0.25">
      <c r="A353" s="18" t="s">
        <v>15</v>
      </c>
      <c r="B353" s="48">
        <v>852</v>
      </c>
      <c r="C353" s="23" t="s">
        <v>75</v>
      </c>
      <c r="D353" s="23" t="s">
        <v>48</v>
      </c>
      <c r="E353" s="51" t="s">
        <v>372</v>
      </c>
      <c r="F353" s="23" t="s">
        <v>17</v>
      </c>
      <c r="G353" s="52">
        <f t="shared" ref="G353:I353" si="299">G354</f>
        <v>0</v>
      </c>
      <c r="H353" s="52">
        <f t="shared" si="299"/>
        <v>0</v>
      </c>
      <c r="I353" s="52">
        <f t="shared" si="299"/>
        <v>0</v>
      </c>
    </row>
    <row r="354" spans="1:9" s="45" customFormat="1" ht="45" hidden="1" x14ac:dyDescent="0.25">
      <c r="A354" s="18" t="s">
        <v>265</v>
      </c>
      <c r="B354" s="48">
        <v>852</v>
      </c>
      <c r="C354" s="23" t="s">
        <v>75</v>
      </c>
      <c r="D354" s="23" t="s">
        <v>48</v>
      </c>
      <c r="E354" s="51" t="s">
        <v>372</v>
      </c>
      <c r="F354" s="23" t="s">
        <v>18</v>
      </c>
      <c r="G354" s="52"/>
      <c r="H354" s="53"/>
      <c r="I354" s="53"/>
    </row>
    <row r="355" spans="1:9" s="45" customFormat="1" ht="45" hidden="1" x14ac:dyDescent="0.25">
      <c r="A355" s="18" t="s">
        <v>20</v>
      </c>
      <c r="B355" s="48">
        <v>852</v>
      </c>
      <c r="C355" s="23" t="s">
        <v>75</v>
      </c>
      <c r="D355" s="23" t="s">
        <v>48</v>
      </c>
      <c r="E355" s="51" t="s">
        <v>372</v>
      </c>
      <c r="F355" s="23" t="s">
        <v>21</v>
      </c>
      <c r="G355" s="52">
        <f t="shared" ref="G355:I355" si="300">G356</f>
        <v>0</v>
      </c>
      <c r="H355" s="52">
        <f t="shared" si="300"/>
        <v>0</v>
      </c>
      <c r="I355" s="52">
        <f t="shared" si="300"/>
        <v>0</v>
      </c>
    </row>
    <row r="356" spans="1:9" s="45" customFormat="1" ht="60" hidden="1" x14ac:dyDescent="0.25">
      <c r="A356" s="18" t="s">
        <v>9</v>
      </c>
      <c r="B356" s="48">
        <v>852</v>
      </c>
      <c r="C356" s="23" t="s">
        <v>75</v>
      </c>
      <c r="D356" s="23" t="s">
        <v>48</v>
      </c>
      <c r="E356" s="51" t="s">
        <v>372</v>
      </c>
      <c r="F356" s="23" t="s">
        <v>22</v>
      </c>
      <c r="G356" s="52"/>
      <c r="H356" s="53"/>
      <c r="I356" s="53"/>
    </row>
    <row r="357" spans="1:9" s="45" customFormat="1" hidden="1" x14ac:dyDescent="0.25">
      <c r="A357" s="18" t="s">
        <v>23</v>
      </c>
      <c r="B357" s="48">
        <v>852</v>
      </c>
      <c r="C357" s="23" t="s">
        <v>75</v>
      </c>
      <c r="D357" s="23" t="s">
        <v>48</v>
      </c>
      <c r="E357" s="51" t="s">
        <v>372</v>
      </c>
      <c r="F357" s="23" t="s">
        <v>24</v>
      </c>
      <c r="G357" s="52">
        <f t="shared" ref="G357:I357" si="301">G358</f>
        <v>0</v>
      </c>
      <c r="H357" s="52">
        <f t="shared" si="301"/>
        <v>0</v>
      </c>
      <c r="I357" s="52">
        <f t="shared" si="301"/>
        <v>0</v>
      </c>
    </row>
    <row r="358" spans="1:9" s="45" customFormat="1" ht="30" hidden="1" x14ac:dyDescent="0.25">
      <c r="A358" s="18" t="s">
        <v>25</v>
      </c>
      <c r="B358" s="48">
        <v>852</v>
      </c>
      <c r="C358" s="23" t="s">
        <v>75</v>
      </c>
      <c r="D358" s="23" t="s">
        <v>48</v>
      </c>
      <c r="E358" s="51" t="s">
        <v>372</v>
      </c>
      <c r="F358" s="23" t="s">
        <v>26</v>
      </c>
      <c r="G358" s="52"/>
      <c r="H358" s="53"/>
      <c r="I358" s="53"/>
    </row>
    <row r="359" spans="1:9" s="45" customFormat="1" ht="165" hidden="1" x14ac:dyDescent="0.25">
      <c r="A359" s="18" t="s">
        <v>277</v>
      </c>
      <c r="B359" s="48">
        <v>852</v>
      </c>
      <c r="C359" s="23" t="s">
        <v>75</v>
      </c>
      <c r="D359" s="23" t="s">
        <v>48</v>
      </c>
      <c r="E359" s="51" t="s">
        <v>360</v>
      </c>
      <c r="F359" s="23"/>
      <c r="G359" s="52">
        <f t="shared" ref="G359:H360" si="302">G360</f>
        <v>0</v>
      </c>
      <c r="H359" s="52">
        <f t="shared" si="302"/>
        <v>0</v>
      </c>
      <c r="I359" s="52">
        <f t="shared" ref="I359:I360" si="303">I360</f>
        <v>0</v>
      </c>
    </row>
    <row r="360" spans="1:9" s="45" customFormat="1" ht="30" hidden="1" x14ac:dyDescent="0.25">
      <c r="A360" s="18" t="s">
        <v>93</v>
      </c>
      <c r="B360" s="48">
        <v>852</v>
      </c>
      <c r="C360" s="23" t="s">
        <v>75</v>
      </c>
      <c r="D360" s="23" t="s">
        <v>48</v>
      </c>
      <c r="E360" s="51" t="s">
        <v>360</v>
      </c>
      <c r="F360" s="23" t="s">
        <v>94</v>
      </c>
      <c r="G360" s="52">
        <f t="shared" si="302"/>
        <v>0</v>
      </c>
      <c r="H360" s="52">
        <f t="shared" si="302"/>
        <v>0</v>
      </c>
      <c r="I360" s="52">
        <f t="shared" si="303"/>
        <v>0</v>
      </c>
    </row>
    <row r="361" spans="1:9" s="45" customFormat="1" ht="45" hidden="1" x14ac:dyDescent="0.25">
      <c r="A361" s="18" t="s">
        <v>95</v>
      </c>
      <c r="B361" s="48">
        <v>852</v>
      </c>
      <c r="C361" s="23" t="s">
        <v>75</v>
      </c>
      <c r="D361" s="23" t="s">
        <v>48</v>
      </c>
      <c r="E361" s="51" t="s">
        <v>360</v>
      </c>
      <c r="F361" s="23" t="s">
        <v>96</v>
      </c>
      <c r="G361" s="52"/>
      <c r="H361" s="53"/>
      <c r="I361" s="53"/>
    </row>
    <row r="362" spans="1:9" s="45" customFormat="1" ht="60" x14ac:dyDescent="0.25">
      <c r="A362" s="11" t="s">
        <v>419</v>
      </c>
      <c r="B362" s="40">
        <v>852</v>
      </c>
      <c r="C362" s="23" t="s">
        <v>75</v>
      </c>
      <c r="D362" s="23" t="s">
        <v>48</v>
      </c>
      <c r="E362" s="17" t="s">
        <v>420</v>
      </c>
      <c r="F362" s="23"/>
      <c r="G362" s="52">
        <f t="shared" ref="G362:G363" si="304">G363</f>
        <v>56118.8</v>
      </c>
      <c r="H362" s="53"/>
      <c r="I362" s="53"/>
    </row>
    <row r="363" spans="1:9" s="45" customFormat="1" ht="120" x14ac:dyDescent="0.25">
      <c r="A363" s="11" t="s">
        <v>15</v>
      </c>
      <c r="B363" s="40">
        <v>852</v>
      </c>
      <c r="C363" s="23" t="s">
        <v>75</v>
      </c>
      <c r="D363" s="23" t="s">
        <v>48</v>
      </c>
      <c r="E363" s="17" t="s">
        <v>420</v>
      </c>
      <c r="F363" s="23" t="s">
        <v>17</v>
      </c>
      <c r="G363" s="52">
        <f t="shared" si="304"/>
        <v>56118.8</v>
      </c>
      <c r="H363" s="53"/>
      <c r="I363" s="53"/>
    </row>
    <row r="364" spans="1:9" s="45" customFormat="1" ht="45" x14ac:dyDescent="0.25">
      <c r="A364" s="11" t="s">
        <v>265</v>
      </c>
      <c r="B364" s="40">
        <v>852</v>
      </c>
      <c r="C364" s="23" t="s">
        <v>75</v>
      </c>
      <c r="D364" s="23" t="s">
        <v>48</v>
      </c>
      <c r="E364" s="17" t="s">
        <v>420</v>
      </c>
      <c r="F364" s="23" t="s">
        <v>18</v>
      </c>
      <c r="G364" s="52">
        <v>56118.8</v>
      </c>
      <c r="H364" s="53"/>
      <c r="I364" s="53"/>
    </row>
    <row r="365" spans="1:9" s="45" customFormat="1" hidden="1" x14ac:dyDescent="0.25">
      <c r="A365" s="60" t="s">
        <v>89</v>
      </c>
      <c r="B365" s="48">
        <v>852</v>
      </c>
      <c r="C365" s="23" t="s">
        <v>90</v>
      </c>
      <c r="D365" s="23"/>
      <c r="E365" s="51" t="s">
        <v>46</v>
      </c>
      <c r="F365" s="23"/>
      <c r="G365" s="52">
        <f t="shared" ref="G365" si="305">G366+G377</f>
        <v>0</v>
      </c>
      <c r="H365" s="52">
        <f t="shared" ref="H365" si="306">H366+H377</f>
        <v>0</v>
      </c>
      <c r="I365" s="52">
        <f t="shared" ref="I365" si="307">I366+I377</f>
        <v>0</v>
      </c>
    </row>
    <row r="366" spans="1:9" s="45" customFormat="1" hidden="1" x14ac:dyDescent="0.25">
      <c r="A366" s="60" t="s">
        <v>98</v>
      </c>
      <c r="B366" s="48">
        <v>852</v>
      </c>
      <c r="C366" s="23" t="s">
        <v>90</v>
      </c>
      <c r="D366" s="23" t="s">
        <v>13</v>
      </c>
      <c r="E366" s="51" t="s">
        <v>46</v>
      </c>
      <c r="F366" s="23"/>
      <c r="G366" s="52">
        <f t="shared" ref="G366" si="308">G367+G370+G373</f>
        <v>0</v>
      </c>
      <c r="H366" s="52">
        <f t="shared" ref="H366" si="309">H367+H370+H373</f>
        <v>0</v>
      </c>
      <c r="I366" s="52">
        <f t="shared" ref="I366" si="310">I367+I370+I373</f>
        <v>0</v>
      </c>
    </row>
    <row r="367" spans="1:9" s="45" customFormat="1" ht="90" hidden="1" x14ac:dyDescent="0.25">
      <c r="A367" s="18" t="s">
        <v>124</v>
      </c>
      <c r="B367" s="48">
        <v>852</v>
      </c>
      <c r="C367" s="23" t="s">
        <v>90</v>
      </c>
      <c r="D367" s="23" t="s">
        <v>13</v>
      </c>
      <c r="E367" s="51" t="s">
        <v>374</v>
      </c>
      <c r="F367" s="23"/>
      <c r="G367" s="52">
        <f t="shared" ref="G367:H368" si="311">G368</f>
        <v>0</v>
      </c>
      <c r="H367" s="52">
        <f t="shared" si="311"/>
        <v>0</v>
      </c>
      <c r="I367" s="52">
        <f t="shared" ref="I367:I368" si="312">I368</f>
        <v>0</v>
      </c>
    </row>
    <row r="368" spans="1:9" s="45" customFormat="1" ht="30" hidden="1" x14ac:dyDescent="0.25">
      <c r="A368" s="18" t="s">
        <v>93</v>
      </c>
      <c r="B368" s="48">
        <v>852</v>
      </c>
      <c r="C368" s="23" t="s">
        <v>90</v>
      </c>
      <c r="D368" s="23" t="s">
        <v>13</v>
      </c>
      <c r="E368" s="51" t="s">
        <v>374</v>
      </c>
      <c r="F368" s="23" t="s">
        <v>94</v>
      </c>
      <c r="G368" s="52">
        <f t="shared" si="311"/>
        <v>0</v>
      </c>
      <c r="H368" s="52">
        <f t="shared" si="311"/>
        <v>0</v>
      </c>
      <c r="I368" s="52">
        <f t="shared" si="312"/>
        <v>0</v>
      </c>
    </row>
    <row r="369" spans="1:9" s="45" customFormat="1" ht="45" hidden="1" x14ac:dyDescent="0.25">
      <c r="A369" s="18" t="s">
        <v>95</v>
      </c>
      <c r="B369" s="48">
        <v>852</v>
      </c>
      <c r="C369" s="23" t="s">
        <v>90</v>
      </c>
      <c r="D369" s="23" t="s">
        <v>13</v>
      </c>
      <c r="E369" s="51" t="s">
        <v>374</v>
      </c>
      <c r="F369" s="23" t="s">
        <v>96</v>
      </c>
      <c r="G369" s="52"/>
      <c r="H369" s="53"/>
      <c r="I369" s="53"/>
    </row>
    <row r="370" spans="1:9" s="45" customFormat="1" ht="75" hidden="1" x14ac:dyDescent="0.25">
      <c r="A370" s="18" t="s">
        <v>123</v>
      </c>
      <c r="B370" s="48">
        <v>852</v>
      </c>
      <c r="C370" s="23" t="s">
        <v>90</v>
      </c>
      <c r="D370" s="23" t="s">
        <v>13</v>
      </c>
      <c r="E370" s="51" t="s">
        <v>373</v>
      </c>
      <c r="F370" s="23"/>
      <c r="G370" s="52">
        <f t="shared" ref="G370:H371" si="313">G371</f>
        <v>0</v>
      </c>
      <c r="H370" s="52">
        <f t="shared" si="313"/>
        <v>0</v>
      </c>
      <c r="I370" s="52">
        <f t="shared" ref="I370:I371" si="314">I371</f>
        <v>0</v>
      </c>
    </row>
    <row r="371" spans="1:9" s="45" customFormat="1" ht="30" hidden="1" x14ac:dyDescent="0.25">
      <c r="A371" s="18" t="s">
        <v>93</v>
      </c>
      <c r="B371" s="48">
        <v>852</v>
      </c>
      <c r="C371" s="23" t="s">
        <v>90</v>
      </c>
      <c r="D371" s="23" t="s">
        <v>13</v>
      </c>
      <c r="E371" s="51" t="s">
        <v>373</v>
      </c>
      <c r="F371" s="23" t="s">
        <v>94</v>
      </c>
      <c r="G371" s="52">
        <f t="shared" si="313"/>
        <v>0</v>
      </c>
      <c r="H371" s="52">
        <f t="shared" si="313"/>
        <v>0</v>
      </c>
      <c r="I371" s="52">
        <f t="shared" si="314"/>
        <v>0</v>
      </c>
    </row>
    <row r="372" spans="1:9" s="45" customFormat="1" ht="45" hidden="1" x14ac:dyDescent="0.25">
      <c r="A372" s="18" t="s">
        <v>95</v>
      </c>
      <c r="B372" s="48">
        <v>852</v>
      </c>
      <c r="C372" s="23" t="s">
        <v>90</v>
      </c>
      <c r="D372" s="23" t="s">
        <v>13</v>
      </c>
      <c r="E372" s="51" t="s">
        <v>373</v>
      </c>
      <c r="F372" s="23" t="s">
        <v>96</v>
      </c>
      <c r="G372" s="52"/>
      <c r="H372" s="53"/>
      <c r="I372" s="53"/>
    </row>
    <row r="373" spans="1:9" s="45" customFormat="1" ht="135" hidden="1" x14ac:dyDescent="0.25">
      <c r="A373" s="18" t="s">
        <v>415</v>
      </c>
      <c r="B373" s="48">
        <v>852</v>
      </c>
      <c r="C373" s="23" t="s">
        <v>90</v>
      </c>
      <c r="D373" s="23" t="s">
        <v>13</v>
      </c>
      <c r="E373" s="51" t="s">
        <v>375</v>
      </c>
      <c r="F373" s="23"/>
      <c r="G373" s="52">
        <f t="shared" ref="G373:I373" si="315">G374</f>
        <v>0</v>
      </c>
      <c r="H373" s="52">
        <f t="shared" si="315"/>
        <v>0</v>
      </c>
      <c r="I373" s="52">
        <f t="shared" si="315"/>
        <v>0</v>
      </c>
    </row>
    <row r="374" spans="1:9" s="45" customFormat="1" ht="30" hidden="1" x14ac:dyDescent="0.25">
      <c r="A374" s="18" t="s">
        <v>93</v>
      </c>
      <c r="B374" s="48">
        <v>852</v>
      </c>
      <c r="C374" s="23" t="s">
        <v>90</v>
      </c>
      <c r="D374" s="23" t="s">
        <v>13</v>
      </c>
      <c r="E374" s="51" t="s">
        <v>375</v>
      </c>
      <c r="F374" s="23" t="s">
        <v>94</v>
      </c>
      <c r="G374" s="52">
        <f t="shared" ref="G374" si="316">G375+G376</f>
        <v>0</v>
      </c>
      <c r="H374" s="52">
        <f t="shared" ref="H374" si="317">H375+H376</f>
        <v>0</v>
      </c>
      <c r="I374" s="52">
        <f t="shared" ref="I374" si="318">I375+I376</f>
        <v>0</v>
      </c>
    </row>
    <row r="375" spans="1:9" s="45" customFormat="1" ht="30" hidden="1" x14ac:dyDescent="0.25">
      <c r="A375" s="18" t="s">
        <v>101</v>
      </c>
      <c r="B375" s="48">
        <v>852</v>
      </c>
      <c r="C375" s="23" t="s">
        <v>90</v>
      </c>
      <c r="D375" s="23" t="s">
        <v>13</v>
      </c>
      <c r="E375" s="51" t="s">
        <v>375</v>
      </c>
      <c r="F375" s="23" t="s">
        <v>102</v>
      </c>
      <c r="G375" s="52"/>
      <c r="H375" s="53"/>
      <c r="I375" s="53"/>
    </row>
    <row r="376" spans="1:9" s="45" customFormat="1" ht="45" hidden="1" x14ac:dyDescent="0.25">
      <c r="A376" s="18" t="s">
        <v>95</v>
      </c>
      <c r="B376" s="48">
        <v>852</v>
      </c>
      <c r="C376" s="23" t="s">
        <v>90</v>
      </c>
      <c r="D376" s="23" t="s">
        <v>13</v>
      </c>
      <c r="E376" s="51" t="s">
        <v>375</v>
      </c>
      <c r="F376" s="23" t="s">
        <v>96</v>
      </c>
      <c r="G376" s="52"/>
      <c r="H376" s="53"/>
      <c r="I376" s="53"/>
    </row>
    <row r="377" spans="1:9" s="45" customFormat="1" ht="30" hidden="1" x14ac:dyDescent="0.25">
      <c r="A377" s="60" t="s">
        <v>99</v>
      </c>
      <c r="B377" s="48">
        <v>852</v>
      </c>
      <c r="C377" s="23" t="s">
        <v>90</v>
      </c>
      <c r="D377" s="23" t="s">
        <v>100</v>
      </c>
      <c r="E377" s="51" t="s">
        <v>46</v>
      </c>
      <c r="F377" s="23"/>
      <c r="G377" s="52">
        <f t="shared" ref="G377:H379" si="319">G378</f>
        <v>0</v>
      </c>
      <c r="H377" s="52">
        <f t="shared" si="319"/>
        <v>0</v>
      </c>
      <c r="I377" s="52">
        <f t="shared" ref="I377:I379" si="320">I378</f>
        <v>0</v>
      </c>
    </row>
    <row r="378" spans="1:9" s="45" customFormat="1" ht="180" hidden="1" x14ac:dyDescent="0.25">
      <c r="A378" s="18" t="s">
        <v>417</v>
      </c>
      <c r="B378" s="48">
        <v>852</v>
      </c>
      <c r="C378" s="40" t="s">
        <v>90</v>
      </c>
      <c r="D378" s="40" t="s">
        <v>100</v>
      </c>
      <c r="E378" s="51" t="s">
        <v>377</v>
      </c>
      <c r="F378" s="23"/>
      <c r="G378" s="52">
        <f t="shared" si="319"/>
        <v>0</v>
      </c>
      <c r="H378" s="52">
        <f t="shared" si="319"/>
        <v>0</v>
      </c>
      <c r="I378" s="52">
        <f t="shared" si="320"/>
        <v>0</v>
      </c>
    </row>
    <row r="379" spans="1:9" s="45" customFormat="1" ht="45" hidden="1" x14ac:dyDescent="0.25">
      <c r="A379" s="18" t="s">
        <v>20</v>
      </c>
      <c r="B379" s="48">
        <v>852</v>
      </c>
      <c r="C379" s="40" t="s">
        <v>90</v>
      </c>
      <c r="D379" s="40" t="s">
        <v>100</v>
      </c>
      <c r="E379" s="51" t="s">
        <v>377</v>
      </c>
      <c r="F379" s="23" t="s">
        <v>21</v>
      </c>
      <c r="G379" s="52">
        <f t="shared" si="319"/>
        <v>0</v>
      </c>
      <c r="H379" s="52">
        <f t="shared" si="319"/>
        <v>0</v>
      </c>
      <c r="I379" s="52">
        <f t="shared" si="320"/>
        <v>0</v>
      </c>
    </row>
    <row r="380" spans="1:9" s="45" customFormat="1" ht="60" hidden="1" x14ac:dyDescent="0.25">
      <c r="A380" s="18" t="s">
        <v>9</v>
      </c>
      <c r="B380" s="48">
        <v>852</v>
      </c>
      <c r="C380" s="40" t="s">
        <v>90</v>
      </c>
      <c r="D380" s="40" t="s">
        <v>100</v>
      </c>
      <c r="E380" s="51" t="s">
        <v>377</v>
      </c>
      <c r="F380" s="23" t="s">
        <v>22</v>
      </c>
      <c r="G380" s="52"/>
      <c r="H380" s="53"/>
      <c r="I380" s="53"/>
    </row>
    <row r="381" spans="1:9" s="45" customFormat="1" x14ac:dyDescent="0.25">
      <c r="A381" s="60" t="s">
        <v>103</v>
      </c>
      <c r="B381" s="48" t="s">
        <v>297</v>
      </c>
      <c r="C381" s="23" t="s">
        <v>104</v>
      </c>
      <c r="D381" s="40"/>
      <c r="E381" s="51"/>
      <c r="F381" s="23"/>
      <c r="G381" s="52">
        <f t="shared" ref="G381:H381" si="321">G382</f>
        <v>3438286.2</v>
      </c>
      <c r="H381" s="52">
        <f t="shared" si="321"/>
        <v>5972800</v>
      </c>
      <c r="I381" s="52">
        <f t="shared" ref="I381" si="322">I382</f>
        <v>5972800</v>
      </c>
    </row>
    <row r="382" spans="1:9" s="45" customFormat="1" x14ac:dyDescent="0.25">
      <c r="A382" s="18" t="s">
        <v>479</v>
      </c>
      <c r="B382" s="48" t="s">
        <v>297</v>
      </c>
      <c r="C382" s="40" t="s">
        <v>104</v>
      </c>
      <c r="D382" s="40" t="s">
        <v>45</v>
      </c>
      <c r="E382" s="51"/>
      <c r="F382" s="23"/>
      <c r="G382" s="52">
        <f t="shared" ref="G382:I382" si="323">G383+G386+G389+G392+G395</f>
        <v>3438286.2</v>
      </c>
      <c r="H382" s="52">
        <f t="shared" si="323"/>
        <v>5972800</v>
      </c>
      <c r="I382" s="52">
        <f t="shared" si="323"/>
        <v>5972800</v>
      </c>
    </row>
    <row r="383" spans="1:9" s="45" customFormat="1" ht="30" x14ac:dyDescent="0.25">
      <c r="A383" s="18" t="s">
        <v>118</v>
      </c>
      <c r="B383" s="48" t="s">
        <v>297</v>
      </c>
      <c r="C383" s="40" t="s">
        <v>104</v>
      </c>
      <c r="D383" s="40" t="s">
        <v>45</v>
      </c>
      <c r="E383" s="51" t="s">
        <v>368</v>
      </c>
      <c r="G383" s="52">
        <f t="shared" ref="G383:I384" si="324">G384</f>
        <v>2710209</v>
      </c>
      <c r="H383" s="53">
        <f t="shared" si="324"/>
        <v>5885200</v>
      </c>
      <c r="I383" s="53">
        <f t="shared" si="324"/>
        <v>5885200</v>
      </c>
    </row>
    <row r="384" spans="1:9" s="45" customFormat="1" ht="60" x14ac:dyDescent="0.25">
      <c r="A384" s="18" t="s">
        <v>40</v>
      </c>
      <c r="B384" s="48" t="s">
        <v>297</v>
      </c>
      <c r="C384" s="40" t="s">
        <v>104</v>
      </c>
      <c r="D384" s="40" t="s">
        <v>45</v>
      </c>
      <c r="E384" s="51" t="s">
        <v>368</v>
      </c>
      <c r="F384" s="23" t="s">
        <v>80</v>
      </c>
      <c r="G384" s="52">
        <f t="shared" si="324"/>
        <v>2710209</v>
      </c>
      <c r="H384" s="53">
        <f t="shared" si="324"/>
        <v>5885200</v>
      </c>
      <c r="I384" s="53">
        <f t="shared" si="324"/>
        <v>5885200</v>
      </c>
    </row>
    <row r="385" spans="1:9" s="45" customFormat="1" ht="30" x14ac:dyDescent="0.25">
      <c r="A385" s="18" t="s">
        <v>81</v>
      </c>
      <c r="B385" s="48" t="s">
        <v>297</v>
      </c>
      <c r="C385" s="40" t="s">
        <v>104</v>
      </c>
      <c r="D385" s="40" t="s">
        <v>45</v>
      </c>
      <c r="E385" s="51" t="s">
        <v>368</v>
      </c>
      <c r="F385" s="23" t="s">
        <v>82</v>
      </c>
      <c r="G385" s="52">
        <v>2710209</v>
      </c>
      <c r="H385" s="53">
        <v>5885200</v>
      </c>
      <c r="I385" s="53">
        <v>5885200</v>
      </c>
    </row>
    <row r="386" spans="1:9" s="45" customFormat="1" ht="30" x14ac:dyDescent="0.25">
      <c r="A386" s="18" t="s">
        <v>113</v>
      </c>
      <c r="B386" s="48">
        <v>852</v>
      </c>
      <c r="C386" s="40" t="s">
        <v>104</v>
      </c>
      <c r="D386" s="40" t="s">
        <v>45</v>
      </c>
      <c r="E386" s="51" t="s">
        <v>358</v>
      </c>
      <c r="F386" s="23"/>
      <c r="G386" s="52">
        <f t="shared" ref="G386:H387" si="325">G387</f>
        <v>568519.31000000006</v>
      </c>
      <c r="H386" s="52">
        <f t="shared" si="325"/>
        <v>0</v>
      </c>
      <c r="I386" s="52">
        <f t="shared" ref="I386:I387" si="326">I387</f>
        <v>0</v>
      </c>
    </row>
    <row r="387" spans="1:9" s="45" customFormat="1" ht="60" x14ac:dyDescent="0.25">
      <c r="A387" s="18" t="s">
        <v>40</v>
      </c>
      <c r="B387" s="48">
        <v>852</v>
      </c>
      <c r="C387" s="40" t="s">
        <v>104</v>
      </c>
      <c r="D387" s="40" t="s">
        <v>45</v>
      </c>
      <c r="E387" s="51" t="s">
        <v>358</v>
      </c>
      <c r="F387" s="23" t="s">
        <v>80</v>
      </c>
      <c r="G387" s="52">
        <f t="shared" si="325"/>
        <v>568519.31000000006</v>
      </c>
      <c r="H387" s="52">
        <f t="shared" si="325"/>
        <v>0</v>
      </c>
      <c r="I387" s="52">
        <f t="shared" si="326"/>
        <v>0</v>
      </c>
    </row>
    <row r="388" spans="1:9" s="45" customFormat="1" ht="30" x14ac:dyDescent="0.25">
      <c r="A388" s="67" t="s">
        <v>81</v>
      </c>
      <c r="B388" s="61">
        <v>852</v>
      </c>
      <c r="C388" s="40" t="s">
        <v>104</v>
      </c>
      <c r="D388" s="40" t="s">
        <v>45</v>
      </c>
      <c r="E388" s="51" t="s">
        <v>358</v>
      </c>
      <c r="F388" s="22" t="s">
        <v>82</v>
      </c>
      <c r="G388" s="52">
        <v>568519.31000000006</v>
      </c>
      <c r="H388" s="53"/>
      <c r="I388" s="53"/>
    </row>
    <row r="389" spans="1:9" s="45" customFormat="1" ht="45" hidden="1" x14ac:dyDescent="0.25">
      <c r="A389" s="18" t="s">
        <v>114</v>
      </c>
      <c r="B389" s="48">
        <v>852</v>
      </c>
      <c r="C389" s="40" t="s">
        <v>104</v>
      </c>
      <c r="D389" s="40" t="s">
        <v>45</v>
      </c>
      <c r="E389" s="51" t="s">
        <v>359</v>
      </c>
      <c r="F389" s="23"/>
      <c r="G389" s="52">
        <f t="shared" ref="G389:H390" si="327">G390</f>
        <v>0</v>
      </c>
      <c r="H389" s="52">
        <f t="shared" si="327"/>
        <v>0</v>
      </c>
      <c r="I389" s="52">
        <f t="shared" ref="I389:I390" si="328">I390</f>
        <v>0</v>
      </c>
    </row>
    <row r="390" spans="1:9" s="45" customFormat="1" ht="60" hidden="1" x14ac:dyDescent="0.25">
      <c r="A390" s="18" t="s">
        <v>40</v>
      </c>
      <c r="B390" s="48">
        <v>852</v>
      </c>
      <c r="C390" s="40" t="s">
        <v>104</v>
      </c>
      <c r="D390" s="40" t="s">
        <v>45</v>
      </c>
      <c r="E390" s="51" t="s">
        <v>359</v>
      </c>
      <c r="F390" s="23" t="s">
        <v>80</v>
      </c>
      <c r="G390" s="52">
        <f t="shared" si="327"/>
        <v>0</v>
      </c>
      <c r="H390" s="52">
        <f t="shared" si="327"/>
        <v>0</v>
      </c>
      <c r="I390" s="52">
        <f t="shared" si="328"/>
        <v>0</v>
      </c>
    </row>
    <row r="391" spans="1:9" s="45" customFormat="1" ht="30" hidden="1" x14ac:dyDescent="0.25">
      <c r="A391" s="18" t="s">
        <v>81</v>
      </c>
      <c r="B391" s="48">
        <v>852</v>
      </c>
      <c r="C391" s="40" t="s">
        <v>104</v>
      </c>
      <c r="D391" s="40" t="s">
        <v>45</v>
      </c>
      <c r="E391" s="51" t="s">
        <v>359</v>
      </c>
      <c r="F391" s="23" t="s">
        <v>82</v>
      </c>
      <c r="G391" s="52"/>
      <c r="H391" s="53"/>
      <c r="I391" s="53"/>
    </row>
    <row r="392" spans="1:9" s="45" customFormat="1" ht="75" x14ac:dyDescent="0.25">
      <c r="A392" s="11" t="s">
        <v>304</v>
      </c>
      <c r="B392" s="48">
        <v>852</v>
      </c>
      <c r="C392" s="40" t="s">
        <v>104</v>
      </c>
      <c r="D392" s="40" t="s">
        <v>45</v>
      </c>
      <c r="E392" s="40" t="s">
        <v>369</v>
      </c>
      <c r="F392" s="23"/>
      <c r="G392" s="52">
        <f t="shared" ref="G392:H393" si="329">G393</f>
        <v>129757.89</v>
      </c>
      <c r="H392" s="52">
        <f t="shared" si="329"/>
        <v>0</v>
      </c>
      <c r="I392" s="52">
        <f t="shared" ref="I392:I393" si="330">I393</f>
        <v>0</v>
      </c>
    </row>
    <row r="393" spans="1:9" s="45" customFormat="1" ht="60" x14ac:dyDescent="0.25">
      <c r="A393" s="11" t="s">
        <v>40</v>
      </c>
      <c r="B393" s="48">
        <v>852</v>
      </c>
      <c r="C393" s="40" t="s">
        <v>104</v>
      </c>
      <c r="D393" s="40" t="s">
        <v>45</v>
      </c>
      <c r="E393" s="40" t="s">
        <v>369</v>
      </c>
      <c r="F393" s="23" t="s">
        <v>80</v>
      </c>
      <c r="G393" s="52">
        <f t="shared" si="329"/>
        <v>129757.89</v>
      </c>
      <c r="H393" s="52">
        <f t="shared" si="329"/>
        <v>0</v>
      </c>
      <c r="I393" s="52">
        <f t="shared" si="330"/>
        <v>0</v>
      </c>
    </row>
    <row r="394" spans="1:9" s="45" customFormat="1" ht="30" x14ac:dyDescent="0.25">
      <c r="A394" s="11" t="s">
        <v>81</v>
      </c>
      <c r="B394" s="48">
        <v>852</v>
      </c>
      <c r="C394" s="23" t="s">
        <v>104</v>
      </c>
      <c r="D394" s="40" t="s">
        <v>45</v>
      </c>
      <c r="E394" s="40" t="s">
        <v>369</v>
      </c>
      <c r="F394" s="23" t="s">
        <v>82</v>
      </c>
      <c r="G394" s="52">
        <f>123270+6487.89</f>
        <v>129757.89</v>
      </c>
      <c r="H394" s="53"/>
      <c r="I394" s="53"/>
    </row>
    <row r="395" spans="1:9" s="45" customFormat="1" ht="165" x14ac:dyDescent="0.25">
      <c r="A395" s="72" t="s">
        <v>277</v>
      </c>
      <c r="B395" s="73">
        <v>852</v>
      </c>
      <c r="C395" s="40" t="s">
        <v>104</v>
      </c>
      <c r="D395" s="40" t="s">
        <v>45</v>
      </c>
      <c r="E395" s="70" t="s">
        <v>360</v>
      </c>
      <c r="F395" s="74"/>
      <c r="G395" s="52">
        <f t="shared" ref="G395:H396" si="331">G396</f>
        <v>29800</v>
      </c>
      <c r="H395" s="52">
        <f t="shared" si="331"/>
        <v>87600</v>
      </c>
      <c r="I395" s="52">
        <f t="shared" ref="I395:I396" si="332">I396</f>
        <v>87600</v>
      </c>
    </row>
    <row r="396" spans="1:9" s="45" customFormat="1" ht="60" x14ac:dyDescent="0.25">
      <c r="A396" s="18" t="s">
        <v>40</v>
      </c>
      <c r="B396" s="48">
        <v>852</v>
      </c>
      <c r="C396" s="40" t="s">
        <v>104</v>
      </c>
      <c r="D396" s="40" t="s">
        <v>45</v>
      </c>
      <c r="E396" s="70" t="s">
        <v>360</v>
      </c>
      <c r="F396" s="23" t="s">
        <v>80</v>
      </c>
      <c r="G396" s="52">
        <f t="shared" si="331"/>
        <v>29800</v>
      </c>
      <c r="H396" s="52">
        <f t="shared" si="331"/>
        <v>87600</v>
      </c>
      <c r="I396" s="52">
        <f t="shared" si="332"/>
        <v>87600</v>
      </c>
    </row>
    <row r="397" spans="1:9" s="45" customFormat="1" ht="30" x14ac:dyDescent="0.25">
      <c r="A397" s="18" t="s">
        <v>81</v>
      </c>
      <c r="B397" s="48">
        <v>852</v>
      </c>
      <c r="C397" s="40" t="s">
        <v>104</v>
      </c>
      <c r="D397" s="40" t="s">
        <v>45</v>
      </c>
      <c r="E397" s="70" t="s">
        <v>360</v>
      </c>
      <c r="F397" s="23" t="s">
        <v>82</v>
      </c>
      <c r="G397" s="52">
        <v>29800</v>
      </c>
      <c r="H397" s="53">
        <v>87600</v>
      </c>
      <c r="I397" s="53">
        <v>87600</v>
      </c>
    </row>
    <row r="398" spans="1:9" s="45" customFormat="1" ht="45" x14ac:dyDescent="0.25">
      <c r="A398" s="18" t="s">
        <v>125</v>
      </c>
      <c r="B398" s="48">
        <v>853</v>
      </c>
      <c r="C398" s="23"/>
      <c r="D398" s="23"/>
      <c r="E398" s="79" t="s">
        <v>46</v>
      </c>
      <c r="F398" s="23"/>
      <c r="G398" s="52">
        <f t="shared" ref="G398" si="333">G399+G420</f>
        <v>62055.420000000013</v>
      </c>
      <c r="H398" s="52">
        <f t="shared" ref="H398" si="334">H399+H420</f>
        <v>0</v>
      </c>
      <c r="I398" s="52">
        <f t="shared" ref="I398" si="335">I399+I420</f>
        <v>0</v>
      </c>
    </row>
    <row r="399" spans="1:9" s="45" customFormat="1" x14ac:dyDescent="0.25">
      <c r="A399" s="60" t="s">
        <v>10</v>
      </c>
      <c r="B399" s="58">
        <v>853</v>
      </c>
      <c r="C399" s="23" t="s">
        <v>11</v>
      </c>
      <c r="D399" s="23"/>
      <c r="E399" s="51" t="s">
        <v>46</v>
      </c>
      <c r="F399" s="23"/>
      <c r="G399" s="52">
        <f t="shared" ref="G399" si="336">G400+G412+G416</f>
        <v>62055.420000000013</v>
      </c>
      <c r="H399" s="52">
        <f t="shared" ref="H399" si="337">H400+H412+H416</f>
        <v>0</v>
      </c>
      <c r="I399" s="52">
        <f t="shared" ref="I399" si="338">I400+I412+I416</f>
        <v>0</v>
      </c>
    </row>
    <row r="400" spans="1:9" s="45" customFormat="1" ht="75" x14ac:dyDescent="0.25">
      <c r="A400" s="60" t="s">
        <v>126</v>
      </c>
      <c r="B400" s="58">
        <v>853</v>
      </c>
      <c r="C400" s="23" t="s">
        <v>11</v>
      </c>
      <c r="D400" s="23" t="s">
        <v>100</v>
      </c>
      <c r="E400" s="51" t="s">
        <v>46</v>
      </c>
      <c r="F400" s="23"/>
      <c r="G400" s="52">
        <f t="shared" ref="G400" si="339">G401+G406+G409</f>
        <v>192055.42</v>
      </c>
      <c r="H400" s="52">
        <f t="shared" ref="H400" si="340">H401+H406+H409</f>
        <v>0</v>
      </c>
      <c r="I400" s="52">
        <f t="shared" ref="I400" si="341">I401+I406+I409</f>
        <v>0</v>
      </c>
    </row>
    <row r="401" spans="1:9" s="45" customFormat="1" ht="45" hidden="1" x14ac:dyDescent="0.25">
      <c r="A401" s="18" t="s">
        <v>19</v>
      </c>
      <c r="B401" s="58">
        <v>853</v>
      </c>
      <c r="C401" s="23" t="s">
        <v>16</v>
      </c>
      <c r="D401" s="23" t="s">
        <v>100</v>
      </c>
      <c r="E401" s="51" t="s">
        <v>378</v>
      </c>
      <c r="F401" s="23"/>
      <c r="G401" s="52">
        <f t="shared" ref="G401" si="342">G402+G404</f>
        <v>0</v>
      </c>
      <c r="H401" s="52">
        <f t="shared" ref="H401" si="343">H402+H404</f>
        <v>0</v>
      </c>
      <c r="I401" s="52">
        <f t="shared" ref="I401" si="344">I402+I404</f>
        <v>0</v>
      </c>
    </row>
    <row r="402" spans="1:9" s="45" customFormat="1" ht="120" hidden="1" x14ac:dyDescent="0.25">
      <c r="A402" s="18" t="s">
        <v>15</v>
      </c>
      <c r="B402" s="58">
        <v>853</v>
      </c>
      <c r="C402" s="23" t="s">
        <v>11</v>
      </c>
      <c r="D402" s="23" t="s">
        <v>100</v>
      </c>
      <c r="E402" s="51" t="s">
        <v>378</v>
      </c>
      <c r="F402" s="23" t="s">
        <v>17</v>
      </c>
      <c r="G402" s="52">
        <f t="shared" ref="G402:I402" si="345">G403</f>
        <v>0</v>
      </c>
      <c r="H402" s="52">
        <f t="shared" si="345"/>
        <v>0</v>
      </c>
      <c r="I402" s="52">
        <f t="shared" si="345"/>
        <v>0</v>
      </c>
    </row>
    <row r="403" spans="1:9" s="45" customFormat="1" ht="45" hidden="1" x14ac:dyDescent="0.25">
      <c r="A403" s="18" t="s">
        <v>265</v>
      </c>
      <c r="B403" s="58">
        <v>853</v>
      </c>
      <c r="C403" s="23" t="s">
        <v>11</v>
      </c>
      <c r="D403" s="23" t="s">
        <v>100</v>
      </c>
      <c r="E403" s="51" t="s">
        <v>378</v>
      </c>
      <c r="F403" s="23" t="s">
        <v>18</v>
      </c>
      <c r="G403" s="52"/>
      <c r="H403" s="53"/>
      <c r="I403" s="53"/>
    </row>
    <row r="404" spans="1:9" s="45" customFormat="1" ht="45" hidden="1" x14ac:dyDescent="0.25">
      <c r="A404" s="18" t="s">
        <v>20</v>
      </c>
      <c r="B404" s="58">
        <v>853</v>
      </c>
      <c r="C404" s="23" t="s">
        <v>11</v>
      </c>
      <c r="D404" s="23" t="s">
        <v>100</v>
      </c>
      <c r="E404" s="51" t="s">
        <v>378</v>
      </c>
      <c r="F404" s="23" t="s">
        <v>21</v>
      </c>
      <c r="G404" s="52">
        <f t="shared" ref="G404:I404" si="346">G405</f>
        <v>0</v>
      </c>
      <c r="H404" s="52">
        <f t="shared" si="346"/>
        <v>0</v>
      </c>
      <c r="I404" s="52">
        <f t="shared" si="346"/>
        <v>0</v>
      </c>
    </row>
    <row r="405" spans="1:9" s="45" customFormat="1" ht="60" hidden="1" x14ac:dyDescent="0.25">
      <c r="A405" s="18" t="s">
        <v>9</v>
      </c>
      <c r="B405" s="58">
        <v>853</v>
      </c>
      <c r="C405" s="23" t="s">
        <v>11</v>
      </c>
      <c r="D405" s="23" t="s">
        <v>100</v>
      </c>
      <c r="E405" s="51" t="s">
        <v>378</v>
      </c>
      <c r="F405" s="23" t="s">
        <v>22</v>
      </c>
      <c r="G405" s="52"/>
      <c r="H405" s="53"/>
      <c r="I405" s="53"/>
    </row>
    <row r="406" spans="1:9" s="45" customFormat="1" ht="135" hidden="1" x14ac:dyDescent="0.25">
      <c r="A406" s="18" t="s">
        <v>242</v>
      </c>
      <c r="B406" s="58">
        <v>853</v>
      </c>
      <c r="C406" s="23" t="s">
        <v>11</v>
      </c>
      <c r="D406" s="23" t="s">
        <v>100</v>
      </c>
      <c r="E406" s="51" t="s">
        <v>379</v>
      </c>
      <c r="F406" s="23"/>
      <c r="G406" s="52">
        <f t="shared" ref="G406:H410" si="347">G407</f>
        <v>0</v>
      </c>
      <c r="H406" s="52">
        <f t="shared" si="347"/>
        <v>0</v>
      </c>
      <c r="I406" s="52">
        <f t="shared" ref="I406:I410" si="348">I407</f>
        <v>0</v>
      </c>
    </row>
    <row r="407" spans="1:9" s="45" customFormat="1" ht="45" hidden="1" x14ac:dyDescent="0.25">
      <c r="A407" s="18" t="s">
        <v>20</v>
      </c>
      <c r="B407" s="58">
        <v>853</v>
      </c>
      <c r="C407" s="23" t="s">
        <v>11</v>
      </c>
      <c r="D407" s="23" t="s">
        <v>100</v>
      </c>
      <c r="E407" s="51" t="s">
        <v>379</v>
      </c>
      <c r="F407" s="23" t="s">
        <v>21</v>
      </c>
      <c r="G407" s="52">
        <f t="shared" si="347"/>
        <v>0</v>
      </c>
      <c r="H407" s="52">
        <f t="shared" si="347"/>
        <v>0</v>
      </c>
      <c r="I407" s="52">
        <f t="shared" si="348"/>
        <v>0</v>
      </c>
    </row>
    <row r="408" spans="1:9" s="45" customFormat="1" ht="60" hidden="1" x14ac:dyDescent="0.25">
      <c r="A408" s="18" t="s">
        <v>9</v>
      </c>
      <c r="B408" s="58">
        <v>853</v>
      </c>
      <c r="C408" s="23" t="s">
        <v>11</v>
      </c>
      <c r="D408" s="23" t="s">
        <v>100</v>
      </c>
      <c r="E408" s="51" t="s">
        <v>379</v>
      </c>
      <c r="F408" s="23" t="s">
        <v>22</v>
      </c>
      <c r="G408" s="52"/>
      <c r="H408" s="53"/>
      <c r="I408" s="53"/>
    </row>
    <row r="409" spans="1:9" s="45" customFormat="1" ht="60" x14ac:dyDescent="0.25">
      <c r="A409" s="37" t="s">
        <v>419</v>
      </c>
      <c r="B409" s="75">
        <v>853</v>
      </c>
      <c r="C409" s="23" t="s">
        <v>11</v>
      </c>
      <c r="D409" s="23" t="s">
        <v>100</v>
      </c>
      <c r="E409" s="76" t="s">
        <v>420</v>
      </c>
      <c r="F409" s="23"/>
      <c r="G409" s="52">
        <f t="shared" si="347"/>
        <v>192055.42</v>
      </c>
      <c r="H409" s="52">
        <f t="shared" si="347"/>
        <v>0</v>
      </c>
      <c r="I409" s="52">
        <f t="shared" si="348"/>
        <v>0</v>
      </c>
    </row>
    <row r="410" spans="1:9" s="45" customFormat="1" ht="120" x14ac:dyDescent="0.25">
      <c r="A410" s="37" t="s">
        <v>15</v>
      </c>
      <c r="B410" s="75">
        <v>853</v>
      </c>
      <c r="C410" s="23" t="s">
        <v>11</v>
      </c>
      <c r="D410" s="23" t="s">
        <v>100</v>
      </c>
      <c r="E410" s="76" t="s">
        <v>420</v>
      </c>
      <c r="F410" s="23" t="s">
        <v>17</v>
      </c>
      <c r="G410" s="52">
        <f t="shared" si="347"/>
        <v>192055.42</v>
      </c>
      <c r="H410" s="52">
        <f t="shared" si="347"/>
        <v>0</v>
      </c>
      <c r="I410" s="52">
        <f t="shared" si="348"/>
        <v>0</v>
      </c>
    </row>
    <row r="411" spans="1:9" s="45" customFormat="1" ht="45" x14ac:dyDescent="0.25">
      <c r="A411" s="37" t="s">
        <v>265</v>
      </c>
      <c r="B411" s="75">
        <v>853</v>
      </c>
      <c r="C411" s="23" t="s">
        <v>11</v>
      </c>
      <c r="D411" s="23" t="s">
        <v>100</v>
      </c>
      <c r="E411" s="76" t="s">
        <v>420</v>
      </c>
      <c r="F411" s="23" t="s">
        <v>18</v>
      </c>
      <c r="G411" s="52">
        <v>192055.42</v>
      </c>
      <c r="H411" s="53"/>
      <c r="I411" s="53"/>
    </row>
    <row r="412" spans="1:9" s="45" customFormat="1" x14ac:dyDescent="0.25">
      <c r="A412" s="60" t="s">
        <v>127</v>
      </c>
      <c r="B412" s="58">
        <v>853</v>
      </c>
      <c r="C412" s="23" t="s">
        <v>11</v>
      </c>
      <c r="D412" s="23" t="s">
        <v>104</v>
      </c>
      <c r="E412" s="51" t="s">
        <v>46</v>
      </c>
      <c r="F412" s="23"/>
      <c r="G412" s="52">
        <f t="shared" ref="G412:H414" si="349">G413</f>
        <v>-130000</v>
      </c>
      <c r="H412" s="52">
        <f t="shared" si="349"/>
        <v>0</v>
      </c>
      <c r="I412" s="52">
        <f t="shared" ref="I412:I414" si="350">I413</f>
        <v>0</v>
      </c>
    </row>
    <row r="413" spans="1:9" s="45" customFormat="1" ht="30" x14ac:dyDescent="0.25">
      <c r="A413" s="18" t="s">
        <v>273</v>
      </c>
      <c r="B413" s="58">
        <v>853</v>
      </c>
      <c r="C413" s="23" t="s">
        <v>11</v>
      </c>
      <c r="D413" s="23" t="s">
        <v>104</v>
      </c>
      <c r="E413" s="51" t="s">
        <v>219</v>
      </c>
      <c r="F413" s="23"/>
      <c r="G413" s="52">
        <f t="shared" si="349"/>
        <v>-130000</v>
      </c>
      <c r="H413" s="52">
        <f t="shared" si="349"/>
        <v>0</v>
      </c>
      <c r="I413" s="52">
        <f t="shared" si="350"/>
        <v>0</v>
      </c>
    </row>
    <row r="414" spans="1:9" s="45" customFormat="1" x14ac:dyDescent="0.25">
      <c r="A414" s="18" t="s">
        <v>23</v>
      </c>
      <c r="B414" s="58">
        <v>853</v>
      </c>
      <c r="C414" s="23" t="s">
        <v>11</v>
      </c>
      <c r="D414" s="23" t="s">
        <v>104</v>
      </c>
      <c r="E414" s="51" t="s">
        <v>219</v>
      </c>
      <c r="F414" s="23" t="s">
        <v>24</v>
      </c>
      <c r="G414" s="52">
        <f t="shared" si="349"/>
        <v>-130000</v>
      </c>
      <c r="H414" s="52">
        <f t="shared" si="349"/>
        <v>0</v>
      </c>
      <c r="I414" s="52">
        <f t="shared" si="350"/>
        <v>0</v>
      </c>
    </row>
    <row r="415" spans="1:9" s="45" customFormat="1" x14ac:dyDescent="0.25">
      <c r="A415" s="18" t="s">
        <v>128</v>
      </c>
      <c r="B415" s="58">
        <v>853</v>
      </c>
      <c r="C415" s="23" t="s">
        <v>11</v>
      </c>
      <c r="D415" s="23" t="s">
        <v>104</v>
      </c>
      <c r="E415" s="51" t="s">
        <v>219</v>
      </c>
      <c r="F415" s="23" t="s">
        <v>129</v>
      </c>
      <c r="G415" s="52">
        <v>-130000</v>
      </c>
      <c r="H415" s="53"/>
      <c r="I415" s="53"/>
    </row>
    <row r="416" spans="1:9" s="45" customFormat="1" ht="30" hidden="1" x14ac:dyDescent="0.25">
      <c r="A416" s="60" t="s">
        <v>32</v>
      </c>
      <c r="B416" s="58">
        <v>853</v>
      </c>
      <c r="C416" s="23" t="s">
        <v>11</v>
      </c>
      <c r="D416" s="23" t="s">
        <v>33</v>
      </c>
      <c r="E416" s="51" t="s">
        <v>46</v>
      </c>
      <c r="F416" s="23"/>
      <c r="G416" s="52">
        <f t="shared" ref="G416:I416" si="351">G417</f>
        <v>0</v>
      </c>
      <c r="H416" s="52">
        <f t="shared" si="351"/>
        <v>0</v>
      </c>
      <c r="I416" s="52">
        <f t="shared" si="351"/>
        <v>0</v>
      </c>
    </row>
    <row r="417" spans="1:9" s="45" customFormat="1" hidden="1" x14ac:dyDescent="0.25">
      <c r="A417" s="18" t="s">
        <v>243</v>
      </c>
      <c r="B417" s="58">
        <v>853</v>
      </c>
      <c r="C417" s="23" t="s">
        <v>11</v>
      </c>
      <c r="D417" s="23" t="s">
        <v>33</v>
      </c>
      <c r="E417" s="51" t="s">
        <v>247</v>
      </c>
      <c r="F417" s="77"/>
      <c r="G417" s="52">
        <f t="shared" ref="G417" si="352">G419</f>
        <v>0</v>
      </c>
      <c r="H417" s="52">
        <f t="shared" ref="H417" si="353">H419</f>
        <v>0</v>
      </c>
      <c r="I417" s="52">
        <f t="shared" ref="I417" si="354">I419</f>
        <v>0</v>
      </c>
    </row>
    <row r="418" spans="1:9" s="45" customFormat="1" hidden="1" x14ac:dyDescent="0.25">
      <c r="A418" s="18" t="s">
        <v>23</v>
      </c>
      <c r="B418" s="58">
        <v>853</v>
      </c>
      <c r="C418" s="23" t="s">
        <v>11</v>
      </c>
      <c r="D418" s="23" t="s">
        <v>33</v>
      </c>
      <c r="E418" s="51" t="s">
        <v>247</v>
      </c>
      <c r="F418" s="78">
        <v>800</v>
      </c>
      <c r="G418" s="52">
        <f t="shared" ref="G418:I418" si="355">G419</f>
        <v>0</v>
      </c>
      <c r="H418" s="52">
        <f t="shared" si="355"/>
        <v>0</v>
      </c>
      <c r="I418" s="52">
        <f t="shared" si="355"/>
        <v>0</v>
      </c>
    </row>
    <row r="419" spans="1:9" s="45" customFormat="1" hidden="1" x14ac:dyDescent="0.25">
      <c r="A419" s="18" t="s">
        <v>128</v>
      </c>
      <c r="B419" s="58">
        <v>853</v>
      </c>
      <c r="C419" s="23" t="s">
        <v>11</v>
      </c>
      <c r="D419" s="23" t="s">
        <v>33</v>
      </c>
      <c r="E419" s="51" t="s">
        <v>247</v>
      </c>
      <c r="F419" s="77" t="s">
        <v>129</v>
      </c>
      <c r="G419" s="52"/>
      <c r="H419" s="53"/>
      <c r="I419" s="53"/>
    </row>
    <row r="420" spans="1:9" s="45" customFormat="1" ht="60" hidden="1" x14ac:dyDescent="0.25">
      <c r="A420" s="60" t="s">
        <v>274</v>
      </c>
      <c r="B420" s="58">
        <v>853</v>
      </c>
      <c r="C420" s="40" t="s">
        <v>131</v>
      </c>
      <c r="D420" s="40"/>
      <c r="E420" s="51" t="s">
        <v>46</v>
      </c>
      <c r="F420" s="89"/>
      <c r="G420" s="59">
        <f t="shared" ref="G420" si="356">G421+G425</f>
        <v>0</v>
      </c>
      <c r="H420" s="59">
        <f t="shared" ref="H420" si="357">H421+H425</f>
        <v>0</v>
      </c>
      <c r="I420" s="59">
        <f t="shared" ref="I420" si="358">I421+I425</f>
        <v>0</v>
      </c>
    </row>
    <row r="421" spans="1:9" s="45" customFormat="1" ht="60" hidden="1" x14ac:dyDescent="0.25">
      <c r="A421" s="60" t="s">
        <v>132</v>
      </c>
      <c r="B421" s="58">
        <v>853</v>
      </c>
      <c r="C421" s="40" t="s">
        <v>131</v>
      </c>
      <c r="D421" s="40" t="s">
        <v>11</v>
      </c>
      <c r="E421" s="51" t="s">
        <v>46</v>
      </c>
      <c r="F421" s="40"/>
      <c r="G421" s="66">
        <f t="shared" ref="G421:H423" si="359">G422</f>
        <v>0</v>
      </c>
      <c r="H421" s="66">
        <f t="shared" si="359"/>
        <v>0</v>
      </c>
      <c r="I421" s="66">
        <f t="shared" ref="I421:I423" si="360">I422</f>
        <v>0</v>
      </c>
    </row>
    <row r="422" spans="1:9" s="45" customFormat="1" ht="30" hidden="1" x14ac:dyDescent="0.25">
      <c r="A422" s="18" t="s">
        <v>275</v>
      </c>
      <c r="B422" s="58">
        <v>853</v>
      </c>
      <c r="C422" s="40" t="s">
        <v>131</v>
      </c>
      <c r="D422" s="40" t="s">
        <v>11</v>
      </c>
      <c r="E422" s="51" t="s">
        <v>380</v>
      </c>
      <c r="F422" s="40"/>
      <c r="G422" s="52">
        <f t="shared" si="359"/>
        <v>0</v>
      </c>
      <c r="H422" s="52">
        <f t="shared" si="359"/>
        <v>0</v>
      </c>
      <c r="I422" s="52">
        <f t="shared" si="360"/>
        <v>0</v>
      </c>
    </row>
    <row r="423" spans="1:9" s="45" customFormat="1" hidden="1" x14ac:dyDescent="0.25">
      <c r="A423" s="18" t="s">
        <v>34</v>
      </c>
      <c r="B423" s="58">
        <v>853</v>
      </c>
      <c r="C423" s="23" t="s">
        <v>131</v>
      </c>
      <c r="D423" s="23" t="s">
        <v>11</v>
      </c>
      <c r="E423" s="51" t="s">
        <v>380</v>
      </c>
      <c r="F423" s="23" t="s">
        <v>35</v>
      </c>
      <c r="G423" s="52">
        <f t="shared" si="359"/>
        <v>0</v>
      </c>
      <c r="H423" s="52">
        <f t="shared" si="359"/>
        <v>0</v>
      </c>
      <c r="I423" s="52">
        <f t="shared" si="360"/>
        <v>0</v>
      </c>
    </row>
    <row r="424" spans="1:9" s="45" customFormat="1" hidden="1" x14ac:dyDescent="0.25">
      <c r="A424" s="18" t="s">
        <v>137</v>
      </c>
      <c r="B424" s="58">
        <v>853</v>
      </c>
      <c r="C424" s="23" t="s">
        <v>131</v>
      </c>
      <c r="D424" s="23" t="s">
        <v>11</v>
      </c>
      <c r="E424" s="51" t="s">
        <v>380</v>
      </c>
      <c r="F424" s="23" t="s">
        <v>134</v>
      </c>
      <c r="G424" s="52"/>
      <c r="H424" s="53"/>
      <c r="I424" s="53"/>
    </row>
    <row r="425" spans="1:9" s="45" customFormat="1" hidden="1" x14ac:dyDescent="0.25">
      <c r="A425" s="60" t="s">
        <v>135</v>
      </c>
      <c r="B425" s="58">
        <v>853</v>
      </c>
      <c r="C425" s="23" t="s">
        <v>131</v>
      </c>
      <c r="D425" s="23" t="s">
        <v>43</v>
      </c>
      <c r="E425" s="51" t="s">
        <v>46</v>
      </c>
      <c r="F425" s="23"/>
      <c r="G425" s="52">
        <f t="shared" ref="G425:H427" si="361">G426</f>
        <v>0</v>
      </c>
      <c r="H425" s="52">
        <f t="shared" si="361"/>
        <v>0</v>
      </c>
      <c r="I425" s="52">
        <f t="shared" ref="I425:I427" si="362">I426</f>
        <v>0</v>
      </c>
    </row>
    <row r="426" spans="1:9" s="45" customFormat="1" ht="45" hidden="1" x14ac:dyDescent="0.25">
      <c r="A426" s="18" t="s">
        <v>182</v>
      </c>
      <c r="B426" s="58">
        <v>853</v>
      </c>
      <c r="C426" s="23" t="s">
        <v>131</v>
      </c>
      <c r="D426" s="23" t="s">
        <v>43</v>
      </c>
      <c r="E426" s="51" t="s">
        <v>381</v>
      </c>
      <c r="F426" s="23"/>
      <c r="G426" s="52">
        <f t="shared" si="361"/>
        <v>0</v>
      </c>
      <c r="H426" s="52">
        <f t="shared" si="361"/>
        <v>0</v>
      </c>
      <c r="I426" s="52">
        <f t="shared" si="362"/>
        <v>0</v>
      </c>
    </row>
    <row r="427" spans="1:9" s="45" customFormat="1" hidden="1" x14ac:dyDescent="0.25">
      <c r="A427" s="18" t="s">
        <v>34</v>
      </c>
      <c r="B427" s="58">
        <v>853</v>
      </c>
      <c r="C427" s="23" t="s">
        <v>131</v>
      </c>
      <c r="D427" s="23" t="s">
        <v>43</v>
      </c>
      <c r="E427" s="51" t="s">
        <v>381</v>
      </c>
      <c r="F427" s="23" t="s">
        <v>35</v>
      </c>
      <c r="G427" s="52">
        <f t="shared" si="361"/>
        <v>0</v>
      </c>
      <c r="H427" s="52">
        <f t="shared" si="361"/>
        <v>0</v>
      </c>
      <c r="I427" s="52">
        <f t="shared" si="362"/>
        <v>0</v>
      </c>
    </row>
    <row r="428" spans="1:9" s="45" customFormat="1" hidden="1" x14ac:dyDescent="0.25">
      <c r="A428" s="18" t="s">
        <v>137</v>
      </c>
      <c r="B428" s="58">
        <v>853</v>
      </c>
      <c r="C428" s="23" t="s">
        <v>131</v>
      </c>
      <c r="D428" s="23" t="s">
        <v>43</v>
      </c>
      <c r="E428" s="51" t="s">
        <v>381</v>
      </c>
      <c r="F428" s="23" t="s">
        <v>134</v>
      </c>
      <c r="G428" s="52"/>
      <c r="H428" s="53"/>
      <c r="I428" s="53"/>
    </row>
    <row r="429" spans="1:9" s="45" customFormat="1" ht="30" hidden="1" x14ac:dyDescent="0.25">
      <c r="A429" s="18" t="s">
        <v>138</v>
      </c>
      <c r="B429" s="58">
        <v>854</v>
      </c>
      <c r="C429" s="23"/>
      <c r="D429" s="23"/>
      <c r="E429" s="79" t="s">
        <v>46</v>
      </c>
      <c r="F429" s="23"/>
      <c r="G429" s="52">
        <f t="shared" ref="G429:H431" si="363">G430</f>
        <v>0</v>
      </c>
      <c r="H429" s="52">
        <f t="shared" si="363"/>
        <v>0</v>
      </c>
      <c r="I429" s="52">
        <f t="shared" ref="I429:I431" si="364">I430</f>
        <v>0</v>
      </c>
    </row>
    <row r="430" spans="1:9" s="45" customFormat="1" hidden="1" x14ac:dyDescent="0.25">
      <c r="A430" s="60" t="s">
        <v>10</v>
      </c>
      <c r="B430" s="48">
        <v>854</v>
      </c>
      <c r="C430" s="23" t="s">
        <v>11</v>
      </c>
      <c r="D430" s="23"/>
      <c r="E430" s="51" t="s">
        <v>46</v>
      </c>
      <c r="F430" s="23"/>
      <c r="G430" s="52">
        <f t="shared" si="363"/>
        <v>0</v>
      </c>
      <c r="H430" s="52">
        <f t="shared" si="363"/>
        <v>0</v>
      </c>
      <c r="I430" s="52">
        <f t="shared" si="364"/>
        <v>0</v>
      </c>
    </row>
    <row r="431" spans="1:9" s="45" customFormat="1" ht="90" hidden="1" x14ac:dyDescent="0.25">
      <c r="A431" s="60" t="s">
        <v>139</v>
      </c>
      <c r="B431" s="48">
        <v>854</v>
      </c>
      <c r="C431" s="23" t="s">
        <v>11</v>
      </c>
      <c r="D431" s="23" t="s">
        <v>45</v>
      </c>
      <c r="E431" s="51" t="s">
        <v>46</v>
      </c>
      <c r="F431" s="23"/>
      <c r="G431" s="52">
        <f t="shared" si="363"/>
        <v>0</v>
      </c>
      <c r="H431" s="52">
        <f t="shared" si="363"/>
        <v>0</v>
      </c>
      <c r="I431" s="52">
        <f t="shared" si="364"/>
        <v>0</v>
      </c>
    </row>
    <row r="432" spans="1:9" s="45" customFormat="1" ht="45" hidden="1" x14ac:dyDescent="0.25">
      <c r="A432" s="18" t="s">
        <v>19</v>
      </c>
      <c r="B432" s="48">
        <v>854</v>
      </c>
      <c r="C432" s="23" t="s">
        <v>16</v>
      </c>
      <c r="D432" s="23" t="s">
        <v>45</v>
      </c>
      <c r="E432" s="51" t="s">
        <v>140</v>
      </c>
      <c r="F432" s="23"/>
      <c r="G432" s="52">
        <f t="shared" ref="G432" si="365">G433+G435</f>
        <v>0</v>
      </c>
      <c r="H432" s="52">
        <f t="shared" ref="H432" si="366">H433+H435</f>
        <v>0</v>
      </c>
      <c r="I432" s="52">
        <f t="shared" ref="I432" si="367">I433+I435</f>
        <v>0</v>
      </c>
    </row>
    <row r="433" spans="1:9" s="45" customFormat="1" ht="120" hidden="1" x14ac:dyDescent="0.25">
      <c r="A433" s="18" t="s">
        <v>15</v>
      </c>
      <c r="B433" s="48">
        <v>854</v>
      </c>
      <c r="C433" s="23" t="s">
        <v>11</v>
      </c>
      <c r="D433" s="23" t="s">
        <v>45</v>
      </c>
      <c r="E433" s="51" t="s">
        <v>140</v>
      </c>
      <c r="F433" s="23" t="s">
        <v>17</v>
      </c>
      <c r="G433" s="52">
        <f t="shared" ref="G433:I433" si="368">G434</f>
        <v>0</v>
      </c>
      <c r="H433" s="52">
        <f t="shared" si="368"/>
        <v>0</v>
      </c>
      <c r="I433" s="52">
        <f t="shared" si="368"/>
        <v>0</v>
      </c>
    </row>
    <row r="434" spans="1:9" s="45" customFormat="1" ht="45" hidden="1" x14ac:dyDescent="0.25">
      <c r="A434" s="18" t="s">
        <v>265</v>
      </c>
      <c r="B434" s="48">
        <v>854</v>
      </c>
      <c r="C434" s="23" t="s">
        <v>11</v>
      </c>
      <c r="D434" s="23" t="s">
        <v>45</v>
      </c>
      <c r="E434" s="51" t="s">
        <v>140</v>
      </c>
      <c r="F434" s="23" t="s">
        <v>18</v>
      </c>
      <c r="G434" s="52"/>
      <c r="H434" s="53"/>
      <c r="I434" s="53"/>
    </row>
    <row r="435" spans="1:9" s="45" customFormat="1" ht="45" hidden="1" x14ac:dyDescent="0.25">
      <c r="A435" s="18" t="s">
        <v>20</v>
      </c>
      <c r="B435" s="48">
        <v>854</v>
      </c>
      <c r="C435" s="23" t="s">
        <v>11</v>
      </c>
      <c r="D435" s="23" t="s">
        <v>45</v>
      </c>
      <c r="E435" s="51" t="s">
        <v>140</v>
      </c>
      <c r="F435" s="23" t="s">
        <v>21</v>
      </c>
      <c r="G435" s="52">
        <f t="shared" ref="G435:I435" si="369">G436</f>
        <v>0</v>
      </c>
      <c r="H435" s="52">
        <f t="shared" si="369"/>
        <v>0</v>
      </c>
      <c r="I435" s="52">
        <f t="shared" si="369"/>
        <v>0</v>
      </c>
    </row>
    <row r="436" spans="1:9" s="45" customFormat="1" ht="60" hidden="1" x14ac:dyDescent="0.25">
      <c r="A436" s="18" t="s">
        <v>9</v>
      </c>
      <c r="B436" s="48">
        <v>854</v>
      </c>
      <c r="C436" s="23" t="s">
        <v>11</v>
      </c>
      <c r="D436" s="23" t="s">
        <v>45</v>
      </c>
      <c r="E436" s="51" t="s">
        <v>140</v>
      </c>
      <c r="F436" s="23" t="s">
        <v>22</v>
      </c>
      <c r="G436" s="52"/>
      <c r="H436" s="53"/>
      <c r="I436" s="53"/>
    </row>
    <row r="437" spans="1:9" s="45" customFormat="1" ht="45" hidden="1" x14ac:dyDescent="0.25">
      <c r="A437" s="18" t="s">
        <v>141</v>
      </c>
      <c r="B437" s="48">
        <v>857</v>
      </c>
      <c r="C437" s="23"/>
      <c r="D437" s="23"/>
      <c r="E437" s="79" t="s">
        <v>46</v>
      </c>
      <c r="F437" s="23"/>
      <c r="G437" s="52">
        <f t="shared" ref="G437:H438" si="370">G438</f>
        <v>0</v>
      </c>
      <c r="H437" s="52">
        <f t="shared" si="370"/>
        <v>0</v>
      </c>
      <c r="I437" s="52">
        <f t="shared" ref="I437:I438" si="371">I438</f>
        <v>0</v>
      </c>
    </row>
    <row r="438" spans="1:9" s="45" customFormat="1" hidden="1" x14ac:dyDescent="0.25">
      <c r="A438" s="60" t="s">
        <v>10</v>
      </c>
      <c r="B438" s="48">
        <v>857</v>
      </c>
      <c r="C438" s="23" t="s">
        <v>11</v>
      </c>
      <c r="D438" s="23"/>
      <c r="E438" s="51" t="s">
        <v>46</v>
      </c>
      <c r="F438" s="23"/>
      <c r="G438" s="52">
        <f t="shared" si="370"/>
        <v>0</v>
      </c>
      <c r="H438" s="52">
        <f t="shared" si="370"/>
        <v>0</v>
      </c>
      <c r="I438" s="52">
        <f t="shared" si="371"/>
        <v>0</v>
      </c>
    </row>
    <row r="439" spans="1:9" s="45" customFormat="1" ht="75" hidden="1" x14ac:dyDescent="0.25">
      <c r="A439" s="60" t="s">
        <v>126</v>
      </c>
      <c r="B439" s="48">
        <v>857</v>
      </c>
      <c r="C439" s="23" t="s">
        <v>11</v>
      </c>
      <c r="D439" s="23" t="s">
        <v>100</v>
      </c>
      <c r="E439" s="51" t="s">
        <v>46</v>
      </c>
      <c r="F439" s="23"/>
      <c r="G439" s="52">
        <f t="shared" ref="G439" si="372">G440+G443+G447</f>
        <v>0</v>
      </c>
      <c r="H439" s="52">
        <f t="shared" ref="H439" si="373">H440+H443+H447</f>
        <v>0</v>
      </c>
      <c r="I439" s="52">
        <f t="shared" ref="I439" si="374">I440+I443+I447</f>
        <v>0</v>
      </c>
    </row>
    <row r="440" spans="1:9" s="45" customFormat="1" ht="45" hidden="1" x14ac:dyDescent="0.25">
      <c r="A440" s="18" t="s">
        <v>19</v>
      </c>
      <c r="B440" s="48">
        <v>857</v>
      </c>
      <c r="C440" s="23" t="s">
        <v>11</v>
      </c>
      <c r="D440" s="23" t="s">
        <v>100</v>
      </c>
      <c r="E440" s="51" t="s">
        <v>140</v>
      </c>
      <c r="F440" s="23"/>
      <c r="G440" s="52">
        <f t="shared" ref="G440:H441" si="375">G441</f>
        <v>0</v>
      </c>
      <c r="H440" s="52">
        <f t="shared" si="375"/>
        <v>0</v>
      </c>
      <c r="I440" s="52">
        <f t="shared" ref="I440:I441" si="376">I441</f>
        <v>0</v>
      </c>
    </row>
    <row r="441" spans="1:9" s="45" customFormat="1" ht="45" hidden="1" x14ac:dyDescent="0.25">
      <c r="A441" s="18" t="s">
        <v>20</v>
      </c>
      <c r="B441" s="48">
        <v>857</v>
      </c>
      <c r="C441" s="23" t="s">
        <v>11</v>
      </c>
      <c r="D441" s="23" t="s">
        <v>100</v>
      </c>
      <c r="E441" s="51" t="s">
        <v>140</v>
      </c>
      <c r="F441" s="23" t="s">
        <v>21</v>
      </c>
      <c r="G441" s="52">
        <f t="shared" si="375"/>
        <v>0</v>
      </c>
      <c r="H441" s="52">
        <f t="shared" si="375"/>
        <v>0</v>
      </c>
      <c r="I441" s="52">
        <f t="shared" si="376"/>
        <v>0</v>
      </c>
    </row>
    <row r="442" spans="1:9" s="45" customFormat="1" ht="60" hidden="1" x14ac:dyDescent="0.25">
      <c r="A442" s="18" t="s">
        <v>9</v>
      </c>
      <c r="B442" s="48">
        <v>857</v>
      </c>
      <c r="C442" s="23" t="s">
        <v>11</v>
      </c>
      <c r="D442" s="23" t="s">
        <v>100</v>
      </c>
      <c r="E442" s="51" t="s">
        <v>140</v>
      </c>
      <c r="F442" s="23" t="s">
        <v>22</v>
      </c>
      <c r="G442" s="52"/>
      <c r="H442" s="53"/>
      <c r="I442" s="53"/>
    </row>
    <row r="443" spans="1:9" s="45" customFormat="1" ht="60" hidden="1" x14ac:dyDescent="0.25">
      <c r="A443" s="18" t="s">
        <v>142</v>
      </c>
      <c r="B443" s="48">
        <v>857</v>
      </c>
      <c r="C443" s="23" t="s">
        <v>11</v>
      </c>
      <c r="D443" s="23" t="s">
        <v>100</v>
      </c>
      <c r="E443" s="51" t="s">
        <v>143</v>
      </c>
      <c r="F443" s="23"/>
      <c r="G443" s="52">
        <f t="shared" ref="G443:H444" si="377">G444</f>
        <v>0</v>
      </c>
      <c r="H443" s="52">
        <f t="shared" si="377"/>
        <v>0</v>
      </c>
      <c r="I443" s="52">
        <f t="shared" ref="I443:I444" si="378">I444</f>
        <v>0</v>
      </c>
    </row>
    <row r="444" spans="1:9" s="45" customFormat="1" ht="120" hidden="1" x14ac:dyDescent="0.25">
      <c r="A444" s="18" t="s">
        <v>15</v>
      </c>
      <c r="B444" s="48">
        <v>857</v>
      </c>
      <c r="C444" s="23" t="s">
        <v>16</v>
      </c>
      <c r="D444" s="23" t="s">
        <v>100</v>
      </c>
      <c r="E444" s="51" t="s">
        <v>143</v>
      </c>
      <c r="F444" s="23" t="s">
        <v>17</v>
      </c>
      <c r="G444" s="52">
        <f t="shared" si="377"/>
        <v>0</v>
      </c>
      <c r="H444" s="52">
        <f t="shared" si="377"/>
        <v>0</v>
      </c>
      <c r="I444" s="52">
        <f t="shared" si="378"/>
        <v>0</v>
      </c>
    </row>
    <row r="445" spans="1:9" s="45" customFormat="1" ht="45" hidden="1" x14ac:dyDescent="0.25">
      <c r="A445" s="18" t="s">
        <v>265</v>
      </c>
      <c r="B445" s="48">
        <v>857</v>
      </c>
      <c r="C445" s="23" t="s">
        <v>11</v>
      </c>
      <c r="D445" s="23" t="s">
        <v>100</v>
      </c>
      <c r="E445" s="51" t="s">
        <v>143</v>
      </c>
      <c r="F445" s="23" t="s">
        <v>18</v>
      </c>
      <c r="G445" s="52"/>
      <c r="H445" s="53"/>
      <c r="I445" s="53"/>
    </row>
    <row r="446" spans="1:9" s="45" customFormat="1" ht="135" hidden="1" x14ac:dyDescent="0.25">
      <c r="A446" s="18" t="s">
        <v>144</v>
      </c>
      <c r="B446" s="48">
        <v>857</v>
      </c>
      <c r="C446" s="23" t="s">
        <v>16</v>
      </c>
      <c r="D446" s="23" t="s">
        <v>100</v>
      </c>
      <c r="E446" s="51" t="s">
        <v>145</v>
      </c>
      <c r="F446" s="23"/>
      <c r="G446" s="52">
        <f t="shared" ref="G446:H447" si="379">G447</f>
        <v>0</v>
      </c>
      <c r="H446" s="52">
        <f t="shared" si="379"/>
        <v>0</v>
      </c>
      <c r="I446" s="52">
        <f t="shared" ref="I446:I447" si="380">I447</f>
        <v>0</v>
      </c>
    </row>
    <row r="447" spans="1:9" s="45" customFormat="1" ht="45" hidden="1" x14ac:dyDescent="0.25">
      <c r="A447" s="18" t="s">
        <v>20</v>
      </c>
      <c r="B447" s="48">
        <v>857</v>
      </c>
      <c r="C447" s="23" t="s">
        <v>11</v>
      </c>
      <c r="D447" s="23" t="s">
        <v>100</v>
      </c>
      <c r="E447" s="51" t="s">
        <v>145</v>
      </c>
      <c r="F447" s="23" t="s">
        <v>21</v>
      </c>
      <c r="G447" s="52">
        <f t="shared" si="379"/>
        <v>0</v>
      </c>
      <c r="H447" s="52">
        <f t="shared" si="379"/>
        <v>0</v>
      </c>
      <c r="I447" s="52">
        <f t="shared" si="380"/>
        <v>0</v>
      </c>
    </row>
    <row r="448" spans="1:9" s="45" customFormat="1" ht="60" hidden="1" x14ac:dyDescent="0.25">
      <c r="A448" s="18" t="s">
        <v>9</v>
      </c>
      <c r="B448" s="48">
        <v>857</v>
      </c>
      <c r="C448" s="23" t="s">
        <v>11</v>
      </c>
      <c r="D448" s="23" t="s">
        <v>100</v>
      </c>
      <c r="E448" s="51" t="s">
        <v>145</v>
      </c>
      <c r="F448" s="23" t="s">
        <v>22</v>
      </c>
      <c r="G448" s="52"/>
      <c r="H448" s="53"/>
      <c r="I448" s="53"/>
    </row>
    <row r="449" spans="1:9" s="45" customFormat="1" ht="18.75" customHeight="1" x14ac:dyDescent="0.25">
      <c r="A449" s="38" t="s">
        <v>146</v>
      </c>
      <c r="B449" s="48"/>
      <c r="C449" s="23"/>
      <c r="D449" s="23"/>
      <c r="E449" s="40"/>
      <c r="F449" s="23"/>
      <c r="G449" s="52">
        <f t="shared" ref="G449" si="381">G9+G269+G398+G429+G437</f>
        <v>820097.99999999988</v>
      </c>
      <c r="H449" s="53">
        <f t="shared" ref="H449:I449" si="382">H9+H269+H398+H429+H437</f>
        <v>0</v>
      </c>
      <c r="I449" s="53">
        <f t="shared" si="382"/>
        <v>0</v>
      </c>
    </row>
    <row r="450" spans="1:9" ht="18" customHeight="1" x14ac:dyDescent="0.25">
      <c r="A450" s="28"/>
      <c r="B450" s="85"/>
      <c r="C450" s="86"/>
      <c r="D450" s="86"/>
      <c r="E450" s="25"/>
      <c r="F450" s="86"/>
      <c r="G450" s="87"/>
      <c r="H450" s="87"/>
      <c r="I450" s="87"/>
    </row>
    <row r="451" spans="1:9" ht="18" customHeight="1" x14ac:dyDescent="0.25">
      <c r="A451" s="28"/>
      <c r="B451" s="85"/>
      <c r="C451" s="86"/>
      <c r="D451" s="86"/>
      <c r="E451" s="25"/>
      <c r="F451" s="86"/>
      <c r="G451" s="88"/>
      <c r="H451" s="88"/>
      <c r="I451" s="88"/>
    </row>
    <row r="452" spans="1:9" s="14" customFormat="1" ht="17.25" customHeight="1" x14ac:dyDescent="0.25">
      <c r="A452" s="15"/>
      <c r="B452" s="19"/>
      <c r="C452" s="19"/>
      <c r="D452" s="19"/>
      <c r="E452" s="19"/>
      <c r="F452" s="19"/>
      <c r="G452" s="24"/>
      <c r="H452" s="24"/>
      <c r="I452" s="24"/>
    </row>
    <row r="453" spans="1:9" s="14" customFormat="1" ht="17.25" customHeight="1" x14ac:dyDescent="0.25">
      <c r="B453" s="19"/>
      <c r="C453" s="19"/>
      <c r="D453" s="19"/>
      <c r="E453" s="19"/>
      <c r="F453" s="19"/>
      <c r="G453" s="24"/>
      <c r="H453" s="24"/>
      <c r="I453" s="24"/>
    </row>
    <row r="454" spans="1:9" s="14" customFormat="1" ht="17.25" customHeight="1" x14ac:dyDescent="0.25">
      <c r="A454" s="21"/>
      <c r="B454" s="19"/>
      <c r="C454" s="19"/>
      <c r="D454" s="19"/>
      <c r="E454" s="19"/>
      <c r="F454" s="19"/>
      <c r="G454" s="24"/>
      <c r="H454" s="24"/>
      <c r="I454" s="24"/>
    </row>
    <row r="455" spans="1:9" s="34" customFormat="1" ht="17.25" customHeight="1" x14ac:dyDescent="0.25">
      <c r="A455" s="36"/>
      <c r="B455" s="35"/>
      <c r="C455" s="35"/>
      <c r="D455" s="35"/>
      <c r="E455" s="35"/>
      <c r="F455" s="35"/>
      <c r="G455" s="29"/>
      <c r="H455" s="29"/>
      <c r="I455" s="29"/>
    </row>
    <row r="456" spans="1:9" s="14" customFormat="1" ht="17.25" customHeight="1" x14ac:dyDescent="0.25">
      <c r="A456" s="21"/>
      <c r="B456" s="19"/>
      <c r="C456" s="19"/>
      <c r="D456" s="19"/>
      <c r="E456" s="19"/>
      <c r="F456" s="19"/>
      <c r="G456" s="24"/>
      <c r="H456" s="24"/>
      <c r="I456" s="24"/>
    </row>
    <row r="457" spans="1:9" s="14" customFormat="1" ht="17.25" customHeight="1" x14ac:dyDescent="0.25">
      <c r="A457" s="15"/>
      <c r="B457" s="19"/>
      <c r="C457" s="19"/>
      <c r="D457" s="19"/>
      <c r="E457" s="19"/>
      <c r="F457" s="19"/>
      <c r="G457" s="24"/>
      <c r="H457" s="24"/>
      <c r="I457" s="24"/>
    </row>
    <row r="458" spans="1:9" s="14" customFormat="1" ht="17.25" customHeight="1" x14ac:dyDescent="0.25">
      <c r="A458" s="15"/>
      <c r="B458" s="19"/>
      <c r="C458" s="19"/>
      <c r="D458" s="19"/>
      <c r="E458" s="19"/>
      <c r="F458" s="19"/>
      <c r="G458" s="24"/>
      <c r="H458" s="24"/>
      <c r="I458" s="24"/>
    </row>
    <row r="459" spans="1:9" s="13" customFormat="1" ht="12.75" x14ac:dyDescent="0.25">
      <c r="A459" s="15"/>
      <c r="B459" s="19"/>
      <c r="C459" s="19"/>
      <c r="D459" s="19"/>
      <c r="E459" s="19"/>
      <c r="F459" s="19"/>
      <c r="G459" s="24"/>
      <c r="H459" s="24"/>
      <c r="I459" s="24"/>
    </row>
    <row r="460" spans="1:9" x14ac:dyDescent="0.25">
      <c r="A460" s="15"/>
      <c r="B460" s="19"/>
      <c r="C460" s="19"/>
      <c r="D460" s="19"/>
      <c r="F460" s="19"/>
      <c r="G460" s="24"/>
      <c r="H460" s="24"/>
      <c r="I460" s="24"/>
    </row>
    <row r="461" spans="1:9" x14ac:dyDescent="0.25">
      <c r="A461" s="15"/>
      <c r="B461" s="19"/>
      <c r="C461" s="19"/>
      <c r="D461" s="19"/>
      <c r="F461" s="19"/>
      <c r="G461" s="24"/>
      <c r="H461" s="24"/>
      <c r="I461" s="24"/>
    </row>
    <row r="462" spans="1:9" x14ac:dyDescent="0.25">
      <c r="A462" s="15"/>
      <c r="B462" s="19"/>
      <c r="C462" s="19"/>
      <c r="D462" s="19"/>
      <c r="F462" s="19"/>
      <c r="G462" s="24"/>
      <c r="H462" s="24"/>
      <c r="I462" s="24"/>
    </row>
    <row r="463" spans="1:9" x14ac:dyDescent="0.25">
      <c r="A463" s="15"/>
      <c r="B463" s="19"/>
      <c r="C463" s="19"/>
      <c r="D463" s="19"/>
      <c r="F463" s="19"/>
      <c r="G463" s="19"/>
      <c r="H463" s="19"/>
      <c r="I463" s="19"/>
    </row>
    <row r="464" spans="1:9" x14ac:dyDescent="0.25">
      <c r="A464" s="15"/>
      <c r="B464" s="19"/>
      <c r="C464" s="19"/>
      <c r="D464" s="19"/>
      <c r="F464" s="19"/>
      <c r="G464" s="19"/>
      <c r="H464" s="19"/>
      <c r="I464" s="19"/>
    </row>
    <row r="465" spans="1:9" x14ac:dyDescent="0.25">
      <c r="A465" s="15"/>
      <c r="B465" s="19"/>
      <c r="C465" s="19"/>
      <c r="D465" s="19"/>
      <c r="F465" s="19"/>
      <c r="G465" s="19"/>
      <c r="H465" s="19"/>
      <c r="I465" s="19"/>
    </row>
    <row r="466" spans="1:9" x14ac:dyDescent="0.25">
      <c r="A466" s="15"/>
      <c r="B466" s="19"/>
      <c r="C466" s="19"/>
      <c r="D466" s="19"/>
      <c r="F466" s="19"/>
      <c r="G466" s="24"/>
      <c r="H466" s="24"/>
      <c r="I466" s="24"/>
    </row>
    <row r="467" spans="1:9" x14ac:dyDescent="0.25">
      <c r="A467" s="15"/>
      <c r="B467" s="19"/>
      <c r="C467" s="19"/>
      <c r="D467" s="19"/>
      <c r="F467" s="19"/>
      <c r="G467" s="24"/>
      <c r="H467" s="24"/>
      <c r="I467" s="24"/>
    </row>
    <row r="468" spans="1:9" x14ac:dyDescent="0.25">
      <c r="A468" s="15"/>
      <c r="B468" s="19"/>
      <c r="C468" s="19"/>
      <c r="D468" s="19"/>
      <c r="F468" s="19"/>
      <c r="G468" s="19"/>
      <c r="H468" s="19"/>
      <c r="I468" s="19"/>
    </row>
    <row r="469" spans="1:9" x14ac:dyDescent="0.25">
      <c r="A469" s="15"/>
      <c r="B469" s="19"/>
      <c r="C469" s="19"/>
      <c r="D469" s="19"/>
      <c r="F469" s="19"/>
      <c r="G469" s="24"/>
      <c r="H469" s="24"/>
      <c r="I469" s="24"/>
    </row>
    <row r="470" spans="1:9" x14ac:dyDescent="0.25">
      <c r="A470" s="15"/>
      <c r="B470" s="19"/>
      <c r="C470" s="19"/>
      <c r="D470" s="19"/>
      <c r="F470" s="19"/>
      <c r="G470" s="24"/>
      <c r="H470" s="24"/>
      <c r="I470" s="24"/>
    </row>
    <row r="471" spans="1:9" x14ac:dyDescent="0.25">
      <c r="A471" s="15"/>
      <c r="B471" s="19"/>
      <c r="C471" s="19"/>
      <c r="D471" s="19"/>
      <c r="F471" s="19"/>
      <c r="G471" s="24"/>
      <c r="H471" s="24"/>
      <c r="I471" s="24"/>
    </row>
    <row r="472" spans="1:9" x14ac:dyDescent="0.25">
      <c r="A472" s="15"/>
      <c r="B472" s="19"/>
      <c r="C472" s="19"/>
      <c r="D472" s="19"/>
      <c r="F472" s="19"/>
      <c r="G472" s="24"/>
      <c r="H472" s="24"/>
      <c r="I472" s="24"/>
    </row>
    <row r="473" spans="1:9" x14ac:dyDescent="0.25">
      <c r="A473" s="15"/>
      <c r="B473" s="19"/>
      <c r="C473" s="19"/>
      <c r="D473" s="19"/>
      <c r="F473" s="19"/>
      <c r="G473" s="24"/>
      <c r="H473" s="24"/>
      <c r="I473" s="24"/>
    </row>
    <row r="474" spans="1:9" x14ac:dyDescent="0.25">
      <c r="A474" s="15"/>
      <c r="B474" s="19"/>
      <c r="C474" s="19"/>
      <c r="D474" s="19"/>
      <c r="F474" s="19"/>
      <c r="G474" s="24"/>
      <c r="H474" s="24"/>
      <c r="I474" s="24"/>
    </row>
    <row r="475" spans="1:9" x14ac:dyDescent="0.25">
      <c r="A475" s="15"/>
      <c r="B475" s="19"/>
      <c r="C475" s="19"/>
      <c r="D475" s="19"/>
      <c r="F475" s="19"/>
      <c r="G475" s="24"/>
      <c r="H475" s="24"/>
      <c r="I475" s="24"/>
    </row>
    <row r="476" spans="1:9" x14ac:dyDescent="0.25">
      <c r="A476" s="15"/>
      <c r="B476" s="19"/>
      <c r="C476" s="19"/>
      <c r="D476" s="19"/>
      <c r="F476" s="19"/>
      <c r="G476" s="24"/>
      <c r="H476" s="24"/>
      <c r="I476" s="24"/>
    </row>
    <row r="477" spans="1:9" x14ac:dyDescent="0.25">
      <c r="A477" s="15"/>
      <c r="B477" s="19"/>
      <c r="C477" s="19"/>
      <c r="D477" s="19"/>
      <c r="F477" s="19"/>
      <c r="G477" s="24"/>
      <c r="H477" s="24"/>
      <c r="I477" s="24"/>
    </row>
    <row r="478" spans="1:9" x14ac:dyDescent="0.25">
      <c r="A478" s="15"/>
      <c r="B478" s="19"/>
      <c r="C478" s="19"/>
      <c r="D478" s="19"/>
      <c r="F478" s="19"/>
      <c r="G478" s="24"/>
      <c r="H478" s="24"/>
      <c r="I478" s="24"/>
    </row>
    <row r="479" spans="1:9" x14ac:dyDescent="0.25">
      <c r="A479" s="15"/>
      <c r="B479" s="19"/>
      <c r="C479" s="19"/>
      <c r="D479" s="19"/>
      <c r="F479" s="19"/>
      <c r="G479" s="24"/>
      <c r="H479" s="24"/>
      <c r="I479" s="24"/>
    </row>
    <row r="480" spans="1:9" x14ac:dyDescent="0.25">
      <c r="A480" s="15"/>
      <c r="B480" s="19"/>
      <c r="C480" s="19"/>
      <c r="D480" s="19"/>
      <c r="F480" s="19"/>
      <c r="G480" s="24"/>
      <c r="H480" s="24"/>
      <c r="I480" s="24"/>
    </row>
    <row r="481" spans="1:9" x14ac:dyDescent="0.25">
      <c r="A481" s="15"/>
      <c r="B481" s="19"/>
      <c r="C481" s="19"/>
      <c r="D481" s="19"/>
      <c r="F481" s="19"/>
      <c r="G481" s="24"/>
      <c r="H481" s="24"/>
      <c r="I481" s="24"/>
    </row>
    <row r="482" spans="1:9" x14ac:dyDescent="0.25">
      <c r="A482" s="15"/>
      <c r="B482" s="19"/>
      <c r="C482" s="19"/>
      <c r="D482" s="19"/>
      <c r="F482" s="19"/>
      <c r="G482" s="24"/>
      <c r="H482" s="24"/>
      <c r="I482" s="24"/>
    </row>
    <row r="483" spans="1:9" x14ac:dyDescent="0.25">
      <c r="A483" s="15"/>
      <c r="B483" s="19"/>
      <c r="C483" s="19"/>
      <c r="D483" s="19"/>
      <c r="F483" s="19"/>
      <c r="G483" s="29"/>
      <c r="H483" s="29"/>
      <c r="I483" s="29"/>
    </row>
    <row r="484" spans="1:9" x14ac:dyDescent="0.25">
      <c r="A484" s="15"/>
      <c r="B484" s="19"/>
      <c r="C484" s="19"/>
      <c r="D484" s="19"/>
      <c r="F484" s="19"/>
      <c r="G484" s="24"/>
      <c r="H484" s="24"/>
      <c r="I484" s="24"/>
    </row>
    <row r="485" spans="1:9" x14ac:dyDescent="0.25">
      <c r="A485" s="15"/>
      <c r="B485" s="19"/>
      <c r="C485" s="19"/>
      <c r="D485" s="19"/>
      <c r="F485" s="19"/>
      <c r="G485" s="24"/>
      <c r="H485" s="24"/>
      <c r="I485" s="24"/>
    </row>
    <row r="486" spans="1:9" x14ac:dyDescent="0.25">
      <c r="A486" s="15"/>
      <c r="B486" s="19"/>
      <c r="C486" s="19"/>
      <c r="D486" s="19"/>
      <c r="F486" s="19"/>
      <c r="G486" s="24"/>
      <c r="H486" s="24"/>
      <c r="I486" s="24"/>
    </row>
    <row r="487" spans="1:9" x14ac:dyDescent="0.25">
      <c r="B487" s="19"/>
      <c r="C487" s="19"/>
      <c r="D487" s="19"/>
      <c r="F487" s="19"/>
      <c r="G487" s="24"/>
      <c r="H487" s="24"/>
      <c r="I487" s="24"/>
    </row>
    <row r="488" spans="1:9" x14ac:dyDescent="0.25">
      <c r="A488" s="15"/>
      <c r="B488" s="19"/>
      <c r="C488" s="19"/>
      <c r="D488" s="19"/>
      <c r="F488" s="19"/>
      <c r="G488" s="24"/>
      <c r="H488" s="24"/>
      <c r="I488" s="24"/>
    </row>
    <row r="489" spans="1:9" x14ac:dyDescent="0.25">
      <c r="A489" s="15"/>
      <c r="B489" s="19"/>
      <c r="C489" s="19"/>
      <c r="D489" s="19"/>
      <c r="F489" s="19"/>
      <c r="G489" s="24"/>
      <c r="H489" s="24"/>
      <c r="I489" s="24"/>
    </row>
    <row r="490" spans="1:9" x14ac:dyDescent="0.25">
      <c r="A490" s="15"/>
      <c r="B490" s="19"/>
      <c r="C490" s="19"/>
      <c r="D490" s="19"/>
      <c r="F490" s="19"/>
      <c r="G490" s="24"/>
      <c r="H490" s="24"/>
      <c r="I490" s="24"/>
    </row>
    <row r="491" spans="1:9" x14ac:dyDescent="0.25">
      <c r="A491" s="15"/>
      <c r="B491" s="19"/>
      <c r="C491" s="19"/>
      <c r="D491" s="19"/>
      <c r="F491" s="19"/>
      <c r="G491" s="24"/>
      <c r="H491" s="24"/>
      <c r="I491" s="24"/>
    </row>
    <row r="492" spans="1:9" x14ac:dyDescent="0.25">
      <c r="A492" s="15"/>
      <c r="B492" s="19"/>
      <c r="C492" s="19"/>
      <c r="D492" s="19"/>
      <c r="F492" s="19"/>
      <c r="G492" s="24"/>
      <c r="H492" s="24"/>
      <c r="I492" s="24"/>
    </row>
    <row r="493" spans="1:9" x14ac:dyDescent="0.25">
      <c r="A493" s="15"/>
      <c r="B493" s="19"/>
      <c r="C493" s="19"/>
      <c r="D493" s="19"/>
      <c r="F493" s="19"/>
      <c r="G493" s="24"/>
      <c r="H493" s="24"/>
      <c r="I493" s="24"/>
    </row>
    <row r="494" spans="1:9" x14ac:dyDescent="0.25">
      <c r="A494" s="15"/>
      <c r="B494" s="19"/>
      <c r="C494" s="19"/>
      <c r="D494" s="19"/>
      <c r="F494" s="19"/>
      <c r="G494" s="24"/>
      <c r="H494" s="24"/>
      <c r="I494" s="24"/>
    </row>
    <row r="495" spans="1:9" x14ac:dyDescent="0.25">
      <c r="A495" s="15"/>
      <c r="B495" s="19"/>
      <c r="C495" s="19"/>
      <c r="D495" s="19"/>
      <c r="F495" s="19"/>
      <c r="G495" s="24"/>
      <c r="H495" s="24"/>
      <c r="I495" s="24"/>
    </row>
    <row r="496" spans="1:9" x14ac:dyDescent="0.25">
      <c r="A496" s="15"/>
      <c r="B496" s="19"/>
      <c r="C496" s="19"/>
      <c r="D496" s="19"/>
      <c r="F496" s="19"/>
      <c r="G496" s="24"/>
      <c r="H496" s="24"/>
      <c r="I496" s="24"/>
    </row>
    <row r="497" spans="1:9" x14ac:dyDescent="0.25">
      <c r="A497" s="15"/>
      <c r="B497" s="19"/>
      <c r="C497" s="19"/>
      <c r="D497" s="19"/>
      <c r="F497" s="19"/>
      <c r="G497" s="19"/>
      <c r="H497" s="19"/>
      <c r="I497" s="19"/>
    </row>
    <row r="498" spans="1:9" x14ac:dyDescent="0.25">
      <c r="A498" s="15"/>
      <c r="B498" s="19"/>
      <c r="C498" s="19"/>
      <c r="D498" s="19"/>
      <c r="F498" s="19"/>
      <c r="G498" s="19"/>
      <c r="H498" s="19"/>
      <c r="I498" s="19"/>
    </row>
    <row r="499" spans="1:9" x14ac:dyDescent="0.25">
      <c r="A499" s="15"/>
      <c r="B499" s="19"/>
      <c r="C499" s="19"/>
      <c r="D499" s="19"/>
      <c r="F499" s="19"/>
      <c r="G499" s="19"/>
      <c r="H499" s="19"/>
      <c r="I499" s="19"/>
    </row>
    <row r="500" spans="1:9" x14ac:dyDescent="0.25">
      <c r="A500" s="15"/>
      <c r="B500" s="19"/>
      <c r="C500" s="19"/>
      <c r="D500" s="19"/>
      <c r="F500" s="19"/>
      <c r="G500" s="19"/>
      <c r="H500" s="19"/>
      <c r="I500" s="19"/>
    </row>
    <row r="501" spans="1:9" x14ac:dyDescent="0.25">
      <c r="A501" s="15"/>
      <c r="B501" s="19"/>
      <c r="C501" s="19"/>
      <c r="D501" s="19"/>
      <c r="F501" s="19"/>
      <c r="G501" s="19"/>
      <c r="H501" s="19"/>
      <c r="I501" s="19"/>
    </row>
    <row r="502" spans="1:9" x14ac:dyDescent="0.25">
      <c r="A502" s="15"/>
      <c r="B502" s="19"/>
      <c r="C502" s="19"/>
      <c r="D502" s="19"/>
      <c r="F502" s="19"/>
      <c r="G502" s="19"/>
      <c r="H502" s="19"/>
      <c r="I502" s="19"/>
    </row>
    <row r="503" spans="1:9" x14ac:dyDescent="0.25">
      <c r="A503" s="15"/>
      <c r="B503" s="19"/>
      <c r="C503" s="19"/>
      <c r="D503" s="19"/>
      <c r="F503" s="19"/>
      <c r="G503" s="19"/>
      <c r="H503" s="19"/>
      <c r="I503" s="19"/>
    </row>
    <row r="504" spans="1:9" x14ac:dyDescent="0.25">
      <c r="A504" s="15"/>
      <c r="B504" s="19"/>
      <c r="C504" s="19"/>
      <c r="D504" s="19"/>
      <c r="F504" s="19"/>
      <c r="G504" s="19"/>
      <c r="H504" s="19"/>
      <c r="I504" s="19"/>
    </row>
    <row r="505" spans="1:9" x14ac:dyDescent="0.25">
      <c r="A505" s="15"/>
      <c r="B505" s="19"/>
      <c r="C505" s="19"/>
      <c r="D505" s="19"/>
      <c r="F505" s="19"/>
      <c r="G505" s="19"/>
      <c r="H505" s="19"/>
      <c r="I505" s="19"/>
    </row>
    <row r="506" spans="1:9" x14ac:dyDescent="0.25">
      <c r="A506" s="15"/>
      <c r="B506" s="19"/>
      <c r="C506" s="19"/>
      <c r="D506" s="19"/>
      <c r="F506" s="19"/>
      <c r="G506" s="19"/>
      <c r="H506" s="19"/>
      <c r="I506" s="19"/>
    </row>
    <row r="507" spans="1:9" x14ac:dyDescent="0.25">
      <c r="A507" s="15"/>
      <c r="B507" s="19"/>
      <c r="C507" s="19"/>
      <c r="D507" s="19"/>
      <c r="F507" s="19"/>
      <c r="G507" s="19"/>
      <c r="H507" s="19"/>
      <c r="I507" s="19"/>
    </row>
    <row r="508" spans="1:9" x14ac:dyDescent="0.25">
      <c r="A508" s="15"/>
      <c r="B508" s="19"/>
      <c r="C508" s="19"/>
      <c r="D508" s="19"/>
      <c r="F508" s="19"/>
      <c r="G508" s="19"/>
      <c r="H508" s="19"/>
      <c r="I508" s="19"/>
    </row>
    <row r="509" spans="1:9" x14ac:dyDescent="0.25">
      <c r="A509" s="15"/>
      <c r="B509" s="19"/>
      <c r="C509" s="19"/>
      <c r="D509" s="19"/>
      <c r="F509" s="19"/>
      <c r="G509" s="19"/>
      <c r="H509" s="19"/>
      <c r="I509" s="19"/>
    </row>
    <row r="510" spans="1:9" x14ac:dyDescent="0.25">
      <c r="A510" s="15"/>
      <c r="B510" s="19"/>
      <c r="C510" s="19"/>
      <c r="D510" s="19"/>
      <c r="F510" s="19"/>
      <c r="G510" s="19"/>
      <c r="H510" s="19"/>
      <c r="I510" s="19"/>
    </row>
    <row r="511" spans="1:9" x14ac:dyDescent="0.25">
      <c r="A511" s="15"/>
      <c r="B511" s="19"/>
      <c r="C511" s="19"/>
      <c r="D511" s="19"/>
      <c r="F511" s="19"/>
      <c r="G511" s="19"/>
      <c r="H511" s="19"/>
      <c r="I511" s="19"/>
    </row>
    <row r="512" spans="1:9" x14ac:dyDescent="0.25">
      <c r="A512" s="15"/>
      <c r="B512" s="19"/>
      <c r="C512" s="19"/>
      <c r="D512" s="19"/>
      <c r="F512" s="19"/>
      <c r="G512" s="19"/>
      <c r="H512" s="19"/>
      <c r="I512" s="19"/>
    </row>
    <row r="513" spans="1:9" x14ac:dyDescent="0.25">
      <c r="A513" s="15"/>
      <c r="B513" s="19"/>
      <c r="C513" s="19"/>
      <c r="D513" s="19"/>
      <c r="F513" s="19"/>
      <c r="G513" s="19"/>
      <c r="H513" s="19"/>
      <c r="I513" s="19"/>
    </row>
    <row r="514" spans="1:9" x14ac:dyDescent="0.25">
      <c r="A514" s="15"/>
      <c r="B514" s="19"/>
      <c r="C514" s="19"/>
      <c r="D514" s="19"/>
      <c r="F514" s="19"/>
      <c r="G514" s="19"/>
      <c r="H514" s="19"/>
      <c r="I514" s="19"/>
    </row>
    <row r="515" spans="1:9" x14ac:dyDescent="0.25">
      <c r="A515" s="15"/>
      <c r="B515" s="19"/>
      <c r="C515" s="19"/>
      <c r="D515" s="19"/>
      <c r="F515" s="19"/>
      <c r="G515" s="19"/>
      <c r="H515" s="19"/>
      <c r="I515" s="19"/>
    </row>
    <row r="516" spans="1:9" x14ac:dyDescent="0.25">
      <c r="A516" s="15"/>
      <c r="B516" s="19"/>
      <c r="C516" s="19"/>
      <c r="D516" s="19"/>
      <c r="F516" s="19"/>
      <c r="G516" s="19"/>
      <c r="H516" s="19"/>
      <c r="I516" s="19"/>
    </row>
    <row r="517" spans="1:9" x14ac:dyDescent="0.25">
      <c r="A517" s="15"/>
      <c r="B517" s="19"/>
      <c r="C517" s="19"/>
      <c r="D517" s="19"/>
      <c r="F517" s="19"/>
      <c r="G517" s="19"/>
      <c r="H517" s="19"/>
      <c r="I517" s="19"/>
    </row>
    <row r="518" spans="1:9" x14ac:dyDescent="0.25">
      <c r="A518" s="15"/>
      <c r="B518" s="19"/>
      <c r="C518" s="19"/>
      <c r="D518" s="19"/>
      <c r="F518" s="19"/>
      <c r="G518" s="19"/>
      <c r="H518" s="19"/>
      <c r="I518" s="19"/>
    </row>
    <row r="519" spans="1:9" x14ac:dyDescent="0.25">
      <c r="A519" s="15"/>
      <c r="B519" s="19"/>
      <c r="C519" s="19"/>
      <c r="D519" s="19"/>
      <c r="F519" s="19"/>
      <c r="G519" s="19"/>
      <c r="H519" s="19"/>
      <c r="I519" s="19"/>
    </row>
    <row r="520" spans="1:9" x14ac:dyDescent="0.25">
      <c r="A520" s="15"/>
      <c r="B520" s="19"/>
      <c r="C520" s="19"/>
      <c r="D520" s="19"/>
      <c r="F520" s="19"/>
      <c r="G520" s="19"/>
      <c r="H520" s="19"/>
      <c r="I520" s="19"/>
    </row>
    <row r="521" spans="1:9" x14ac:dyDescent="0.25">
      <c r="A521" s="15"/>
      <c r="B521" s="19"/>
      <c r="C521" s="19"/>
      <c r="D521" s="19"/>
      <c r="F521" s="19"/>
      <c r="G521" s="19"/>
      <c r="H521" s="19"/>
      <c r="I521" s="19"/>
    </row>
    <row r="522" spans="1:9" x14ac:dyDescent="0.25">
      <c r="A522" s="15"/>
      <c r="B522" s="19"/>
      <c r="C522" s="19"/>
      <c r="D522" s="19"/>
      <c r="F522" s="19"/>
      <c r="G522" s="19"/>
      <c r="H522" s="19"/>
      <c r="I522" s="19"/>
    </row>
    <row r="523" spans="1:9" x14ac:dyDescent="0.25">
      <c r="A523" s="15"/>
      <c r="B523" s="19"/>
      <c r="C523" s="19"/>
      <c r="D523" s="19"/>
      <c r="F523" s="19"/>
      <c r="G523" s="19"/>
      <c r="H523" s="19"/>
      <c r="I523" s="19"/>
    </row>
    <row r="524" spans="1:9" x14ac:dyDescent="0.25">
      <c r="A524" s="15"/>
      <c r="B524" s="19"/>
      <c r="C524" s="19"/>
      <c r="D524" s="19"/>
      <c r="F524" s="19"/>
      <c r="G524" s="19"/>
      <c r="H524" s="19"/>
      <c r="I524" s="19"/>
    </row>
    <row r="525" spans="1:9" x14ac:dyDescent="0.25">
      <c r="A525" s="15"/>
      <c r="B525" s="19"/>
      <c r="C525" s="19"/>
      <c r="D525" s="19"/>
      <c r="F525" s="19"/>
      <c r="G525" s="19"/>
      <c r="H525" s="19"/>
      <c r="I525" s="19"/>
    </row>
    <row r="526" spans="1:9" x14ac:dyDescent="0.25">
      <c r="A526" s="15"/>
      <c r="B526" s="19"/>
      <c r="C526" s="19"/>
      <c r="D526" s="19"/>
      <c r="F526" s="19"/>
      <c r="G526" s="19"/>
      <c r="H526" s="19"/>
      <c r="I526" s="19"/>
    </row>
    <row r="527" spans="1:9" x14ac:dyDescent="0.25">
      <c r="A527" s="15"/>
      <c r="B527" s="19"/>
      <c r="C527" s="19"/>
      <c r="D527" s="19"/>
      <c r="F527" s="19"/>
      <c r="G527" s="19"/>
      <c r="H527" s="19"/>
      <c r="I527" s="19"/>
    </row>
    <row r="528" spans="1:9" x14ac:dyDescent="0.25">
      <c r="A528" s="15"/>
      <c r="B528" s="19"/>
      <c r="C528" s="19"/>
      <c r="D528" s="19"/>
      <c r="F528" s="19"/>
      <c r="G528" s="19"/>
      <c r="H528" s="19"/>
      <c r="I528" s="19"/>
    </row>
    <row r="529" spans="1:9" x14ac:dyDescent="0.25">
      <c r="A529" s="15"/>
      <c r="B529" s="19"/>
      <c r="C529" s="19"/>
      <c r="D529" s="19"/>
      <c r="F529" s="19"/>
      <c r="G529" s="19"/>
      <c r="H529" s="19"/>
      <c r="I529" s="19"/>
    </row>
    <row r="530" spans="1:9" x14ac:dyDescent="0.25">
      <c r="A530" s="15"/>
      <c r="B530" s="19"/>
      <c r="C530" s="19"/>
      <c r="D530" s="19"/>
      <c r="F530" s="19"/>
      <c r="G530" s="19"/>
      <c r="H530" s="19"/>
      <c r="I530" s="19"/>
    </row>
    <row r="531" spans="1:9" x14ac:dyDescent="0.25">
      <c r="A531" s="15"/>
      <c r="B531" s="19"/>
      <c r="C531" s="19"/>
      <c r="D531" s="19"/>
      <c r="F531" s="19"/>
      <c r="G531" s="19"/>
      <c r="H531" s="19"/>
      <c r="I531" s="19"/>
    </row>
    <row r="532" spans="1:9" x14ac:dyDescent="0.25">
      <c r="A532" s="15"/>
      <c r="B532" s="19"/>
      <c r="C532" s="19"/>
      <c r="D532" s="19"/>
      <c r="F532" s="19"/>
      <c r="G532" s="19"/>
      <c r="H532" s="19"/>
      <c r="I532" s="19"/>
    </row>
    <row r="533" spans="1:9" x14ac:dyDescent="0.25">
      <c r="A533" s="15"/>
      <c r="B533" s="19"/>
      <c r="C533" s="19"/>
      <c r="D533" s="19"/>
      <c r="F533" s="19"/>
      <c r="G533" s="19"/>
      <c r="H533" s="19"/>
      <c r="I533" s="19"/>
    </row>
    <row r="534" spans="1:9" x14ac:dyDescent="0.25">
      <c r="A534" s="15"/>
      <c r="B534" s="19"/>
      <c r="C534" s="19"/>
      <c r="D534" s="19"/>
      <c r="F534" s="19"/>
      <c r="G534" s="19"/>
      <c r="H534" s="19"/>
      <c r="I534" s="19"/>
    </row>
    <row r="535" spans="1:9" x14ac:dyDescent="0.25">
      <c r="A535" s="15"/>
      <c r="B535" s="19"/>
      <c r="C535" s="19"/>
      <c r="D535" s="19"/>
      <c r="F535" s="19"/>
      <c r="G535" s="19"/>
      <c r="H535" s="19"/>
      <c r="I535" s="19"/>
    </row>
    <row r="536" spans="1:9" x14ac:dyDescent="0.25">
      <c r="A536" s="15"/>
      <c r="B536" s="19"/>
      <c r="C536" s="19"/>
      <c r="D536" s="19"/>
      <c r="F536" s="19"/>
      <c r="G536" s="19"/>
      <c r="H536" s="19"/>
      <c r="I536" s="19"/>
    </row>
    <row r="537" spans="1:9" x14ac:dyDescent="0.25">
      <c r="A537" s="15"/>
      <c r="B537" s="19"/>
      <c r="C537" s="19"/>
      <c r="D537" s="19"/>
      <c r="F537" s="19"/>
      <c r="G537" s="19"/>
      <c r="H537" s="19"/>
      <c r="I537" s="19"/>
    </row>
    <row r="538" spans="1:9" x14ac:dyDescent="0.25">
      <c r="A538" s="15"/>
      <c r="B538" s="19"/>
      <c r="C538" s="19"/>
      <c r="D538" s="19"/>
      <c r="F538" s="19"/>
      <c r="G538" s="19"/>
      <c r="H538" s="19"/>
      <c r="I538" s="19"/>
    </row>
    <row r="539" spans="1:9" x14ac:dyDescent="0.25">
      <c r="A539" s="15"/>
      <c r="B539" s="19"/>
      <c r="C539" s="19"/>
      <c r="D539" s="19"/>
      <c r="F539" s="19"/>
      <c r="G539" s="19"/>
      <c r="H539" s="19"/>
      <c r="I539" s="19"/>
    </row>
    <row r="540" spans="1:9" x14ac:dyDescent="0.25">
      <c r="A540" s="15"/>
      <c r="B540" s="19"/>
      <c r="C540" s="19"/>
      <c r="D540" s="19"/>
      <c r="F540" s="19"/>
      <c r="G540" s="19"/>
      <c r="H540" s="19"/>
      <c r="I540" s="19"/>
    </row>
    <row r="541" spans="1:9" x14ac:dyDescent="0.25">
      <c r="A541" s="15"/>
      <c r="B541" s="19"/>
      <c r="C541" s="19"/>
      <c r="D541" s="19"/>
      <c r="F541" s="19"/>
      <c r="G541" s="19"/>
      <c r="H541" s="19"/>
      <c r="I541" s="19"/>
    </row>
    <row r="542" spans="1:9" x14ac:dyDescent="0.25">
      <c r="A542" s="15"/>
      <c r="B542" s="19"/>
      <c r="C542" s="19"/>
      <c r="D542" s="19"/>
      <c r="F542" s="19"/>
      <c r="G542" s="19"/>
      <c r="H542" s="19"/>
      <c r="I542" s="19"/>
    </row>
    <row r="543" spans="1:9" x14ac:dyDescent="0.25">
      <c r="A543" s="15"/>
      <c r="B543" s="19"/>
      <c r="C543" s="19"/>
      <c r="D543" s="19"/>
      <c r="F543" s="19"/>
      <c r="G543" s="19"/>
      <c r="H543" s="19"/>
      <c r="I543" s="19"/>
    </row>
    <row r="544" spans="1:9" x14ac:dyDescent="0.25">
      <c r="A544" s="15"/>
      <c r="B544" s="19"/>
      <c r="C544" s="19"/>
      <c r="D544" s="19"/>
      <c r="F544" s="19"/>
      <c r="G544" s="19"/>
      <c r="H544" s="19"/>
      <c r="I544" s="19"/>
    </row>
    <row r="545" spans="1:9" x14ac:dyDescent="0.25">
      <c r="A545" s="15"/>
      <c r="B545" s="19"/>
      <c r="C545" s="19"/>
      <c r="D545" s="19"/>
      <c r="F545" s="19"/>
      <c r="G545" s="19"/>
      <c r="H545" s="19"/>
      <c r="I545" s="19"/>
    </row>
    <row r="546" spans="1:9" x14ac:dyDescent="0.25">
      <c r="A546" s="15"/>
      <c r="B546" s="19"/>
      <c r="C546" s="19"/>
      <c r="D546" s="19"/>
      <c r="F546" s="19"/>
      <c r="G546" s="19"/>
      <c r="H546" s="19"/>
      <c r="I546" s="19"/>
    </row>
    <row r="547" spans="1:9" x14ac:dyDescent="0.25">
      <c r="A547" s="15"/>
      <c r="B547" s="19"/>
      <c r="C547" s="19"/>
      <c r="D547" s="19"/>
      <c r="F547" s="19"/>
      <c r="G547" s="19"/>
      <c r="H547" s="19"/>
      <c r="I547" s="19"/>
    </row>
    <row r="548" spans="1:9" x14ac:dyDescent="0.25">
      <c r="A548" s="15"/>
      <c r="B548" s="19"/>
      <c r="C548" s="19"/>
      <c r="D548" s="19"/>
      <c r="F548" s="19"/>
      <c r="G548" s="19"/>
      <c r="H548" s="19"/>
      <c r="I548" s="19"/>
    </row>
    <row r="549" spans="1:9" x14ac:dyDescent="0.25">
      <c r="A549" s="15"/>
      <c r="B549" s="19"/>
      <c r="C549" s="19"/>
      <c r="D549" s="19"/>
      <c r="F549" s="19"/>
      <c r="G549" s="19"/>
      <c r="H549" s="19"/>
      <c r="I549" s="19"/>
    </row>
    <row r="550" spans="1:9" x14ac:dyDescent="0.25">
      <c r="A550" s="15"/>
      <c r="B550" s="19"/>
      <c r="C550" s="19"/>
      <c r="D550" s="19"/>
      <c r="F550" s="19"/>
      <c r="G550" s="19"/>
      <c r="H550" s="19"/>
      <c r="I550" s="19"/>
    </row>
    <row r="551" spans="1:9" x14ac:dyDescent="0.25">
      <c r="A551" s="15"/>
      <c r="B551" s="19"/>
      <c r="C551" s="19"/>
      <c r="D551" s="19"/>
      <c r="F551" s="19"/>
      <c r="G551" s="19"/>
      <c r="H551" s="19"/>
      <c r="I551" s="19"/>
    </row>
    <row r="552" spans="1:9" x14ac:dyDescent="0.25">
      <c r="A552" s="15"/>
      <c r="B552" s="19"/>
      <c r="C552" s="19"/>
      <c r="D552" s="19"/>
      <c r="F552" s="19"/>
      <c r="G552" s="19"/>
      <c r="H552" s="19"/>
      <c r="I552" s="19"/>
    </row>
    <row r="553" spans="1:9" x14ac:dyDescent="0.25">
      <c r="A553" s="15"/>
      <c r="B553" s="19"/>
      <c r="C553" s="19"/>
      <c r="D553" s="19"/>
      <c r="F553" s="19"/>
      <c r="G553" s="19"/>
      <c r="H553" s="19"/>
      <c r="I553" s="19"/>
    </row>
    <row r="554" spans="1:9" x14ac:dyDescent="0.25">
      <c r="A554" s="15"/>
      <c r="B554" s="19"/>
      <c r="C554" s="19"/>
      <c r="D554" s="19"/>
      <c r="F554" s="19"/>
      <c r="G554" s="19"/>
      <c r="H554" s="19"/>
      <c r="I554" s="19"/>
    </row>
    <row r="555" spans="1:9" x14ac:dyDescent="0.25">
      <c r="A555" s="15"/>
      <c r="B555" s="19"/>
      <c r="C555" s="19"/>
      <c r="D555" s="19"/>
      <c r="F555" s="19"/>
      <c r="G555" s="19"/>
      <c r="H555" s="19"/>
      <c r="I555" s="19"/>
    </row>
    <row r="556" spans="1:9" x14ac:dyDescent="0.25">
      <c r="A556" s="15"/>
      <c r="B556" s="19"/>
      <c r="C556" s="19"/>
      <c r="D556" s="19"/>
      <c r="F556" s="19"/>
      <c r="G556" s="19"/>
      <c r="H556" s="19"/>
      <c r="I556" s="19"/>
    </row>
    <row r="557" spans="1:9" x14ac:dyDescent="0.25">
      <c r="A557" s="15"/>
      <c r="B557" s="19"/>
      <c r="C557" s="19"/>
      <c r="D557" s="19"/>
      <c r="F557" s="19"/>
      <c r="G557" s="19"/>
      <c r="H557" s="19"/>
      <c r="I557" s="19"/>
    </row>
    <row r="558" spans="1:9" x14ac:dyDescent="0.25">
      <c r="A558" s="15"/>
      <c r="B558" s="19"/>
      <c r="C558" s="19"/>
      <c r="D558" s="19"/>
      <c r="F558" s="19"/>
      <c r="G558" s="19"/>
      <c r="H558" s="19"/>
      <c r="I558" s="19"/>
    </row>
    <row r="559" spans="1:9" x14ac:dyDescent="0.25">
      <c r="A559" s="15"/>
      <c r="B559" s="19"/>
      <c r="C559" s="19"/>
      <c r="D559" s="19"/>
      <c r="F559" s="19"/>
      <c r="G559" s="19"/>
      <c r="H559" s="19"/>
      <c r="I559" s="19"/>
    </row>
    <row r="560" spans="1:9" x14ac:dyDescent="0.25">
      <c r="A560" s="15"/>
      <c r="B560" s="19"/>
      <c r="C560" s="19"/>
      <c r="D560" s="19"/>
      <c r="F560" s="19"/>
      <c r="G560" s="19"/>
      <c r="H560" s="19"/>
      <c r="I560" s="19"/>
    </row>
    <row r="561" spans="1:9" x14ac:dyDescent="0.25">
      <c r="A561" s="15"/>
      <c r="B561" s="19"/>
      <c r="C561" s="19"/>
      <c r="D561" s="19"/>
      <c r="F561" s="19"/>
      <c r="G561" s="19"/>
      <c r="H561" s="19"/>
      <c r="I561" s="19"/>
    </row>
    <row r="562" spans="1:9" x14ac:dyDescent="0.25">
      <c r="A562" s="15"/>
      <c r="B562" s="19"/>
      <c r="C562" s="19"/>
      <c r="D562" s="19"/>
      <c r="F562" s="19"/>
      <c r="G562" s="19"/>
      <c r="H562" s="19"/>
      <c r="I562" s="19"/>
    </row>
    <row r="563" spans="1:9" x14ac:dyDescent="0.25">
      <c r="A563" s="15"/>
      <c r="B563" s="19"/>
      <c r="C563" s="19"/>
      <c r="D563" s="19"/>
      <c r="F563" s="19"/>
      <c r="G563" s="19"/>
      <c r="H563" s="19"/>
      <c r="I563" s="19"/>
    </row>
    <row r="564" spans="1:9" x14ac:dyDescent="0.25">
      <c r="A564" s="15"/>
      <c r="B564" s="19"/>
      <c r="C564" s="19"/>
      <c r="D564" s="19"/>
      <c r="F564" s="19"/>
      <c r="G564" s="19"/>
      <c r="H564" s="19"/>
      <c r="I564" s="19"/>
    </row>
    <row r="565" spans="1:9" x14ac:dyDescent="0.25">
      <c r="A565" s="15"/>
      <c r="B565" s="19"/>
      <c r="C565" s="19"/>
      <c r="D565" s="19"/>
      <c r="F565" s="19"/>
      <c r="G565" s="19"/>
      <c r="H565" s="19"/>
      <c r="I565" s="19"/>
    </row>
    <row r="566" spans="1:9" x14ac:dyDescent="0.25">
      <c r="A566" s="15"/>
      <c r="B566" s="19"/>
      <c r="C566" s="19"/>
      <c r="D566" s="19"/>
      <c r="F566" s="19"/>
      <c r="G566" s="19"/>
      <c r="H566" s="19"/>
      <c r="I566" s="19"/>
    </row>
    <row r="567" spans="1:9" x14ac:dyDescent="0.25">
      <c r="A567" s="15"/>
      <c r="B567" s="19"/>
      <c r="C567" s="19"/>
      <c r="D567" s="19"/>
      <c r="F567" s="19"/>
      <c r="G567" s="19"/>
      <c r="H567" s="19"/>
      <c r="I567" s="19"/>
    </row>
    <row r="568" spans="1:9" x14ac:dyDescent="0.25">
      <c r="A568" s="15"/>
      <c r="B568" s="19"/>
      <c r="C568" s="19"/>
      <c r="D568" s="19"/>
      <c r="F568" s="19"/>
      <c r="G568" s="19"/>
      <c r="H568" s="19"/>
      <c r="I568" s="19"/>
    </row>
    <row r="569" spans="1:9" x14ac:dyDescent="0.25">
      <c r="A569" s="15"/>
      <c r="B569" s="19"/>
      <c r="C569" s="19"/>
      <c r="D569" s="19"/>
      <c r="F569" s="19"/>
      <c r="G569" s="19"/>
      <c r="H569" s="19"/>
      <c r="I569" s="19"/>
    </row>
    <row r="570" spans="1:9" x14ac:dyDescent="0.25">
      <c r="A570" s="15"/>
      <c r="B570" s="19"/>
      <c r="C570" s="19"/>
      <c r="D570" s="19"/>
      <c r="F570" s="19"/>
      <c r="G570" s="19"/>
      <c r="H570" s="19"/>
      <c r="I570" s="19"/>
    </row>
    <row r="571" spans="1:9" x14ac:dyDescent="0.25">
      <c r="A571" s="15"/>
      <c r="B571" s="19"/>
      <c r="C571" s="19"/>
      <c r="D571" s="19"/>
      <c r="F571" s="19"/>
      <c r="G571" s="19"/>
      <c r="H571" s="19"/>
      <c r="I571" s="19"/>
    </row>
    <row r="572" spans="1:9" x14ac:dyDescent="0.25">
      <c r="A572" s="15"/>
      <c r="B572" s="19"/>
      <c r="C572" s="19"/>
      <c r="D572" s="19"/>
      <c r="F572" s="19"/>
      <c r="G572" s="19"/>
      <c r="H572" s="19"/>
      <c r="I572" s="19"/>
    </row>
    <row r="573" spans="1:9" x14ac:dyDescent="0.25">
      <c r="A573" s="15"/>
      <c r="B573" s="19"/>
      <c r="C573" s="19"/>
      <c r="D573" s="19"/>
      <c r="F573" s="19"/>
      <c r="G573" s="19"/>
      <c r="H573" s="19"/>
      <c r="I573" s="19"/>
    </row>
    <row r="574" spans="1:9" x14ac:dyDescent="0.25">
      <c r="A574" s="15"/>
      <c r="B574" s="19"/>
      <c r="C574" s="19"/>
      <c r="D574" s="19"/>
      <c r="F574" s="19"/>
      <c r="G574" s="19"/>
      <c r="H574" s="19"/>
      <c r="I574" s="19"/>
    </row>
    <row r="575" spans="1:9" x14ac:dyDescent="0.25">
      <c r="A575" s="15"/>
      <c r="B575" s="19"/>
      <c r="C575" s="19"/>
      <c r="D575" s="19"/>
      <c r="F575" s="19"/>
      <c r="G575" s="19"/>
      <c r="H575" s="19"/>
      <c r="I575" s="19"/>
    </row>
    <row r="576" spans="1:9" x14ac:dyDescent="0.25">
      <c r="A576" s="15"/>
      <c r="B576" s="19"/>
      <c r="C576" s="19"/>
      <c r="D576" s="19"/>
      <c r="F576" s="19"/>
      <c r="G576" s="19"/>
      <c r="H576" s="19"/>
      <c r="I576" s="19"/>
    </row>
    <row r="577" spans="1:9" x14ac:dyDescent="0.25">
      <c r="A577" s="15"/>
      <c r="B577" s="19"/>
      <c r="C577" s="19"/>
      <c r="D577" s="19"/>
      <c r="F577" s="19"/>
      <c r="G577" s="19"/>
      <c r="H577" s="19"/>
      <c r="I577" s="19"/>
    </row>
    <row r="578" spans="1:9" x14ac:dyDescent="0.25">
      <c r="A578" s="15"/>
      <c r="B578" s="19"/>
      <c r="C578" s="19"/>
      <c r="D578" s="19"/>
      <c r="F578" s="19"/>
      <c r="G578" s="19"/>
      <c r="H578" s="19"/>
      <c r="I578" s="19"/>
    </row>
    <row r="579" spans="1:9" x14ac:dyDescent="0.25">
      <c r="A579" s="15"/>
      <c r="B579" s="19"/>
      <c r="C579" s="19"/>
      <c r="D579" s="19"/>
      <c r="F579" s="19"/>
      <c r="G579" s="19"/>
      <c r="H579" s="19"/>
      <c r="I579" s="19"/>
    </row>
    <row r="580" spans="1:9" x14ac:dyDescent="0.25">
      <c r="A580" s="15"/>
      <c r="B580" s="19"/>
      <c r="C580" s="19"/>
      <c r="D580" s="19"/>
      <c r="F580" s="19"/>
      <c r="G580" s="19"/>
      <c r="H580" s="19"/>
      <c r="I580" s="19"/>
    </row>
    <row r="581" spans="1:9" x14ac:dyDescent="0.25">
      <c r="A581" s="15"/>
      <c r="B581" s="19"/>
      <c r="C581" s="19"/>
      <c r="D581" s="19"/>
      <c r="F581" s="19"/>
      <c r="G581" s="19"/>
      <c r="H581" s="19"/>
      <c r="I581" s="19"/>
    </row>
    <row r="582" spans="1:9" x14ac:dyDescent="0.25">
      <c r="A582" s="15"/>
      <c r="B582" s="19"/>
      <c r="C582" s="19"/>
      <c r="D582" s="19"/>
      <c r="F582" s="19"/>
      <c r="G582" s="19"/>
      <c r="H582" s="19"/>
      <c r="I582" s="19"/>
    </row>
    <row r="583" spans="1:9" x14ac:dyDescent="0.25">
      <c r="A583" s="15"/>
      <c r="B583" s="19"/>
      <c r="C583" s="19"/>
      <c r="D583" s="19"/>
      <c r="F583" s="19"/>
      <c r="G583" s="19"/>
      <c r="H583" s="19"/>
      <c r="I583" s="19"/>
    </row>
    <row r="584" spans="1:9" x14ac:dyDescent="0.25">
      <c r="A584" s="15"/>
      <c r="B584" s="19"/>
      <c r="C584" s="19"/>
      <c r="D584" s="19"/>
      <c r="F584" s="19"/>
      <c r="G584" s="19"/>
      <c r="H584" s="19"/>
      <c r="I584" s="19"/>
    </row>
    <row r="585" spans="1:9" x14ac:dyDescent="0.25">
      <c r="A585" s="15"/>
      <c r="B585" s="19"/>
      <c r="C585" s="19"/>
      <c r="D585" s="19"/>
      <c r="F585" s="19"/>
      <c r="G585" s="19"/>
      <c r="H585" s="19"/>
      <c r="I585" s="19"/>
    </row>
    <row r="586" spans="1:9" x14ac:dyDescent="0.25">
      <c r="A586" s="15"/>
      <c r="B586" s="19"/>
      <c r="C586" s="19"/>
      <c r="D586" s="19"/>
      <c r="F586" s="19"/>
      <c r="G586" s="19"/>
      <c r="H586" s="19"/>
      <c r="I586" s="19"/>
    </row>
    <row r="587" spans="1:9" x14ac:dyDescent="0.25">
      <c r="A587" s="15"/>
      <c r="B587" s="19"/>
      <c r="C587" s="19"/>
      <c r="D587" s="19"/>
      <c r="F587" s="19"/>
      <c r="G587" s="19"/>
      <c r="H587" s="19"/>
      <c r="I587" s="19"/>
    </row>
    <row r="588" spans="1:9" x14ac:dyDescent="0.25">
      <c r="A588" s="15"/>
      <c r="B588" s="19"/>
      <c r="C588" s="19"/>
      <c r="D588" s="19"/>
      <c r="F588" s="19"/>
      <c r="G588" s="19"/>
      <c r="H588" s="19"/>
      <c r="I588" s="19"/>
    </row>
    <row r="589" spans="1:9" x14ac:dyDescent="0.25">
      <c r="A589" s="15"/>
      <c r="B589" s="19"/>
      <c r="C589" s="19"/>
      <c r="D589" s="19"/>
      <c r="F589" s="19"/>
      <c r="G589" s="19"/>
      <c r="H589" s="19"/>
      <c r="I589" s="19"/>
    </row>
    <row r="590" spans="1:9" x14ac:dyDescent="0.25">
      <c r="A590" s="15"/>
      <c r="B590" s="19"/>
      <c r="C590" s="19"/>
      <c r="D590" s="19"/>
      <c r="F590" s="19"/>
      <c r="G590" s="19"/>
      <c r="H590" s="19"/>
      <c r="I590" s="19"/>
    </row>
    <row r="591" spans="1:9" x14ac:dyDescent="0.25">
      <c r="A591" s="15"/>
      <c r="B591" s="19"/>
      <c r="C591" s="19"/>
      <c r="D591" s="19"/>
      <c r="F591" s="19"/>
      <c r="G591" s="19"/>
      <c r="H591" s="19"/>
      <c r="I591" s="19"/>
    </row>
    <row r="592" spans="1:9" x14ac:dyDescent="0.25">
      <c r="A592" s="15"/>
      <c r="B592" s="19"/>
      <c r="C592" s="19"/>
      <c r="D592" s="19"/>
      <c r="F592" s="19"/>
      <c r="G592" s="19"/>
      <c r="H592" s="19"/>
      <c r="I592" s="19"/>
    </row>
    <row r="593" spans="1:9" x14ac:dyDescent="0.25">
      <c r="A593" s="15"/>
      <c r="B593" s="19"/>
      <c r="C593" s="19"/>
      <c r="D593" s="19"/>
      <c r="F593" s="19"/>
      <c r="G593" s="19"/>
      <c r="H593" s="19"/>
      <c r="I593" s="19"/>
    </row>
    <row r="594" spans="1:9" x14ac:dyDescent="0.25">
      <c r="A594" s="15"/>
      <c r="B594" s="19"/>
      <c r="C594" s="19"/>
      <c r="D594" s="19"/>
      <c r="F594" s="19"/>
      <c r="G594" s="19"/>
      <c r="H594" s="19"/>
      <c r="I594" s="19"/>
    </row>
    <row r="595" spans="1:9" x14ac:dyDescent="0.25">
      <c r="A595" s="15"/>
      <c r="B595" s="19"/>
      <c r="C595" s="19"/>
      <c r="D595" s="19"/>
      <c r="F595" s="19"/>
      <c r="G595" s="19"/>
      <c r="H595" s="19"/>
      <c r="I595" s="19"/>
    </row>
    <row r="596" spans="1:9" x14ac:dyDescent="0.25">
      <c r="A596" s="15"/>
      <c r="B596" s="19"/>
      <c r="C596" s="19"/>
      <c r="D596" s="19"/>
      <c r="F596" s="19"/>
      <c r="G596" s="19"/>
      <c r="H596" s="19"/>
      <c r="I596" s="19"/>
    </row>
    <row r="597" spans="1:9" x14ac:dyDescent="0.25">
      <c r="A597" s="15"/>
      <c r="B597" s="19"/>
      <c r="C597" s="19"/>
      <c r="D597" s="19"/>
      <c r="F597" s="19"/>
      <c r="G597" s="19"/>
      <c r="H597" s="19"/>
      <c r="I597" s="19"/>
    </row>
    <row r="598" spans="1:9" x14ac:dyDescent="0.25">
      <c r="A598" s="15"/>
      <c r="B598" s="19"/>
      <c r="C598" s="19"/>
      <c r="D598" s="19"/>
      <c r="F598" s="19"/>
      <c r="G598" s="19"/>
      <c r="H598" s="19"/>
      <c r="I598" s="19"/>
    </row>
    <row r="599" spans="1:9" x14ac:dyDescent="0.25">
      <c r="A599" s="15"/>
      <c r="B599" s="19"/>
      <c r="C599" s="19"/>
      <c r="D599" s="19"/>
      <c r="F599" s="19"/>
      <c r="G599" s="19"/>
      <c r="H599" s="19"/>
      <c r="I599" s="19"/>
    </row>
    <row r="600" spans="1:9" x14ac:dyDescent="0.25">
      <c r="A600" s="15"/>
      <c r="B600" s="19"/>
      <c r="C600" s="19"/>
      <c r="D600" s="19"/>
      <c r="F600" s="19"/>
      <c r="G600" s="19"/>
      <c r="H600" s="19"/>
      <c r="I600" s="19"/>
    </row>
    <row r="601" spans="1:9" x14ac:dyDescent="0.25">
      <c r="A601" s="15"/>
      <c r="B601" s="19"/>
      <c r="C601" s="19"/>
      <c r="D601" s="19"/>
      <c r="F601" s="19"/>
      <c r="G601" s="19"/>
      <c r="H601" s="19"/>
      <c r="I601" s="19"/>
    </row>
    <row r="602" spans="1:9" x14ac:dyDescent="0.25">
      <c r="A602" s="15"/>
      <c r="B602" s="19"/>
      <c r="C602" s="19"/>
      <c r="D602" s="19"/>
      <c r="F602" s="19"/>
      <c r="G602" s="19"/>
      <c r="H602" s="19"/>
      <c r="I602" s="19"/>
    </row>
    <row r="603" spans="1:9" x14ac:dyDescent="0.25">
      <c r="A603" s="15"/>
      <c r="B603" s="19"/>
      <c r="C603" s="19"/>
      <c r="D603" s="19"/>
      <c r="F603" s="19"/>
      <c r="G603" s="19"/>
      <c r="H603" s="19"/>
      <c r="I603" s="19"/>
    </row>
    <row r="604" spans="1:9" x14ac:dyDescent="0.25">
      <c r="A604" s="15"/>
      <c r="B604" s="19"/>
      <c r="C604" s="19"/>
      <c r="D604" s="19"/>
      <c r="F604" s="19"/>
      <c r="G604" s="19"/>
      <c r="H604" s="19"/>
      <c r="I604" s="19"/>
    </row>
    <row r="605" spans="1:9" x14ac:dyDescent="0.25">
      <c r="A605" s="15"/>
      <c r="B605" s="19"/>
      <c r="C605" s="19"/>
      <c r="D605" s="19"/>
      <c r="F605" s="19"/>
      <c r="G605" s="19"/>
      <c r="H605" s="19"/>
      <c r="I605" s="19"/>
    </row>
    <row r="606" spans="1:9" x14ac:dyDescent="0.25">
      <c r="A606" s="15"/>
      <c r="B606" s="19"/>
      <c r="C606" s="19"/>
      <c r="D606" s="19"/>
      <c r="F606" s="19"/>
      <c r="G606" s="19"/>
      <c r="H606" s="19"/>
      <c r="I606" s="19"/>
    </row>
    <row r="607" spans="1:9" x14ac:dyDescent="0.25">
      <c r="A607" s="15"/>
      <c r="B607" s="19"/>
      <c r="C607" s="19"/>
      <c r="D607" s="19"/>
      <c r="F607" s="19"/>
      <c r="G607" s="19"/>
      <c r="H607" s="19"/>
      <c r="I607" s="19"/>
    </row>
    <row r="608" spans="1:9" x14ac:dyDescent="0.25">
      <c r="A608" s="15"/>
      <c r="B608" s="19"/>
      <c r="C608" s="19"/>
      <c r="D608" s="19"/>
      <c r="F608" s="19"/>
      <c r="G608" s="19"/>
      <c r="H608" s="19"/>
      <c r="I608" s="19"/>
    </row>
    <row r="609" spans="1:9" x14ac:dyDescent="0.25">
      <c r="A609" s="15"/>
      <c r="B609" s="19"/>
      <c r="C609" s="19"/>
      <c r="D609" s="19"/>
      <c r="F609" s="19"/>
      <c r="G609" s="19"/>
      <c r="H609" s="19"/>
      <c r="I609" s="19"/>
    </row>
    <row r="610" spans="1:9" x14ac:dyDescent="0.25">
      <c r="A610" s="15"/>
      <c r="B610" s="19"/>
      <c r="C610" s="19"/>
      <c r="D610" s="19"/>
      <c r="F610" s="19"/>
      <c r="G610" s="19"/>
      <c r="H610" s="19"/>
      <c r="I610" s="19"/>
    </row>
    <row r="611" spans="1:9" x14ac:dyDescent="0.25">
      <c r="A611" s="15"/>
      <c r="B611" s="19"/>
      <c r="C611" s="19"/>
      <c r="D611" s="19"/>
      <c r="F611" s="19"/>
      <c r="G611" s="19"/>
      <c r="H611" s="19"/>
      <c r="I611" s="19"/>
    </row>
    <row r="612" spans="1:9" x14ac:dyDescent="0.25">
      <c r="A612" s="15"/>
      <c r="B612" s="19"/>
      <c r="C612" s="19"/>
      <c r="D612" s="19"/>
      <c r="F612" s="19"/>
      <c r="G612" s="19"/>
      <c r="H612" s="19"/>
      <c r="I612" s="19"/>
    </row>
    <row r="613" spans="1:9" x14ac:dyDescent="0.25">
      <c r="A613" s="15"/>
      <c r="B613" s="19"/>
      <c r="C613" s="19"/>
      <c r="D613" s="19"/>
      <c r="F613" s="19"/>
      <c r="G613" s="19"/>
      <c r="H613" s="19"/>
      <c r="I613" s="19"/>
    </row>
    <row r="614" spans="1:9" x14ac:dyDescent="0.25">
      <c r="A614" s="15"/>
      <c r="B614" s="19"/>
      <c r="C614" s="19"/>
      <c r="D614" s="19"/>
      <c r="F614" s="19"/>
      <c r="G614" s="19"/>
      <c r="H614" s="19"/>
      <c r="I614" s="19"/>
    </row>
    <row r="615" spans="1:9" x14ac:dyDescent="0.25">
      <c r="A615" s="15"/>
      <c r="B615" s="19"/>
      <c r="C615" s="19"/>
      <c r="D615" s="19"/>
      <c r="F615" s="19"/>
      <c r="G615" s="19"/>
      <c r="H615" s="19"/>
      <c r="I615" s="19"/>
    </row>
    <row r="616" spans="1:9" x14ac:dyDescent="0.25">
      <c r="A616" s="15"/>
      <c r="B616" s="19"/>
      <c r="C616" s="19"/>
      <c r="D616" s="19"/>
      <c r="F616" s="19"/>
      <c r="G616" s="19"/>
      <c r="H616" s="19"/>
      <c r="I616" s="19"/>
    </row>
    <row r="617" spans="1:9" x14ac:dyDescent="0.25">
      <c r="A617" s="15"/>
      <c r="B617" s="19"/>
      <c r="C617" s="19"/>
      <c r="D617" s="19"/>
      <c r="F617" s="19"/>
      <c r="G617" s="19"/>
      <c r="H617" s="19"/>
      <c r="I617" s="19"/>
    </row>
    <row r="618" spans="1:9" x14ac:dyDescent="0.25">
      <c r="A618" s="15"/>
      <c r="B618" s="19"/>
      <c r="C618" s="19"/>
      <c r="D618" s="19"/>
      <c r="F618" s="19"/>
      <c r="G618" s="19"/>
      <c r="H618" s="19"/>
      <c r="I618" s="19"/>
    </row>
    <row r="619" spans="1:9" x14ac:dyDescent="0.25">
      <c r="A619" s="15"/>
      <c r="B619" s="19"/>
      <c r="C619" s="19"/>
      <c r="D619" s="19"/>
      <c r="F619" s="19"/>
      <c r="G619" s="19"/>
      <c r="H619" s="19"/>
      <c r="I619" s="19"/>
    </row>
    <row r="620" spans="1:9" x14ac:dyDescent="0.25">
      <c r="A620" s="15"/>
      <c r="B620" s="19"/>
      <c r="C620" s="19"/>
      <c r="D620" s="19"/>
      <c r="F620" s="19"/>
      <c r="G620" s="19"/>
      <c r="H620" s="19"/>
      <c r="I620" s="19"/>
    </row>
    <row r="621" spans="1:9" x14ac:dyDescent="0.25">
      <c r="A621" s="15"/>
      <c r="B621" s="19"/>
      <c r="C621" s="19"/>
      <c r="D621" s="19"/>
      <c r="F621" s="19"/>
      <c r="G621" s="19"/>
      <c r="H621" s="19"/>
      <c r="I621" s="19"/>
    </row>
    <row r="622" spans="1:9" x14ac:dyDescent="0.25">
      <c r="A622" s="15"/>
      <c r="B622" s="19"/>
      <c r="C622" s="19"/>
      <c r="D622" s="19"/>
      <c r="F622" s="19"/>
      <c r="G622" s="19"/>
      <c r="H622" s="19"/>
      <c r="I622" s="19"/>
    </row>
    <row r="623" spans="1:9" x14ac:dyDescent="0.25">
      <c r="A623" s="15"/>
      <c r="B623" s="19"/>
      <c r="C623" s="19"/>
      <c r="D623" s="19"/>
      <c r="F623" s="19"/>
      <c r="G623" s="19"/>
      <c r="H623" s="19"/>
      <c r="I623" s="19"/>
    </row>
    <row r="624" spans="1:9" x14ac:dyDescent="0.25">
      <c r="A624" s="15"/>
      <c r="B624" s="19"/>
      <c r="C624" s="19"/>
      <c r="D624" s="19"/>
      <c r="F624" s="19"/>
      <c r="G624" s="19"/>
      <c r="H624" s="19"/>
      <c r="I624" s="19"/>
    </row>
    <row r="625" spans="1:9" x14ac:dyDescent="0.25">
      <c r="A625" s="15"/>
      <c r="B625" s="19"/>
      <c r="C625" s="19"/>
      <c r="D625" s="19"/>
      <c r="F625" s="19"/>
      <c r="G625" s="19"/>
      <c r="H625" s="19"/>
      <c r="I625" s="19"/>
    </row>
    <row r="626" spans="1:9" x14ac:dyDescent="0.25">
      <c r="A626" s="15"/>
      <c r="B626" s="19"/>
      <c r="C626" s="19"/>
      <c r="D626" s="19"/>
      <c r="F626" s="19"/>
      <c r="G626" s="19"/>
      <c r="H626" s="19"/>
      <c r="I626" s="19"/>
    </row>
    <row r="627" spans="1:9" x14ac:dyDescent="0.25">
      <c r="A627" s="15"/>
      <c r="B627" s="19"/>
      <c r="C627" s="19"/>
      <c r="D627" s="19"/>
      <c r="F627" s="19"/>
      <c r="G627" s="19"/>
      <c r="H627" s="19"/>
      <c r="I627" s="19"/>
    </row>
    <row r="628" spans="1:9" x14ac:dyDescent="0.25">
      <c r="A628" s="15"/>
      <c r="B628" s="19"/>
      <c r="C628" s="19"/>
      <c r="D628" s="19"/>
      <c r="F628" s="19"/>
      <c r="G628" s="19"/>
      <c r="H628" s="19"/>
      <c r="I628" s="19"/>
    </row>
    <row r="629" spans="1:9" x14ac:dyDescent="0.25">
      <c r="A629" s="15"/>
      <c r="B629" s="19"/>
      <c r="C629" s="19"/>
      <c r="D629" s="19"/>
      <c r="F629" s="19"/>
      <c r="G629" s="19"/>
      <c r="H629" s="19"/>
      <c r="I629" s="19"/>
    </row>
    <row r="630" spans="1:9" x14ac:dyDescent="0.25">
      <c r="A630" s="15"/>
      <c r="B630" s="19"/>
      <c r="C630" s="19"/>
      <c r="D630" s="19"/>
      <c r="F630" s="19"/>
      <c r="G630" s="19"/>
      <c r="H630" s="19"/>
      <c r="I630" s="19"/>
    </row>
    <row r="631" spans="1:9" x14ac:dyDescent="0.25">
      <c r="A631" s="15"/>
      <c r="B631" s="19"/>
      <c r="C631" s="19"/>
      <c r="D631" s="19"/>
      <c r="F631" s="19"/>
      <c r="G631" s="19"/>
      <c r="H631" s="19"/>
      <c r="I631" s="19"/>
    </row>
    <row r="632" spans="1:9" x14ac:dyDescent="0.25">
      <c r="A632" s="15"/>
      <c r="B632" s="19"/>
      <c r="C632" s="19"/>
      <c r="D632" s="19"/>
      <c r="F632" s="19"/>
      <c r="G632" s="19"/>
      <c r="H632" s="19"/>
      <c r="I632" s="19"/>
    </row>
    <row r="633" spans="1:9" x14ac:dyDescent="0.25">
      <c r="A633" s="15"/>
      <c r="B633" s="19"/>
      <c r="C633" s="19"/>
      <c r="D633" s="19"/>
      <c r="F633" s="19"/>
      <c r="G633" s="19"/>
      <c r="H633" s="19"/>
      <c r="I633" s="19"/>
    </row>
    <row r="634" spans="1:9" x14ac:dyDescent="0.25">
      <c r="A634" s="15"/>
      <c r="B634" s="19"/>
      <c r="C634" s="19"/>
      <c r="D634" s="19"/>
      <c r="F634" s="19"/>
      <c r="G634" s="19"/>
      <c r="H634" s="19"/>
      <c r="I634" s="19"/>
    </row>
    <row r="635" spans="1:9" x14ac:dyDescent="0.25">
      <c r="A635" s="15"/>
      <c r="B635" s="19"/>
      <c r="C635" s="19"/>
      <c r="D635" s="19"/>
      <c r="F635" s="19"/>
      <c r="G635" s="19"/>
      <c r="H635" s="19"/>
      <c r="I635" s="19"/>
    </row>
    <row r="636" spans="1:9" x14ac:dyDescent="0.25">
      <c r="A636" s="15"/>
      <c r="B636" s="19"/>
      <c r="C636" s="19"/>
      <c r="D636" s="19"/>
      <c r="F636" s="19"/>
      <c r="G636" s="19"/>
      <c r="H636" s="19"/>
      <c r="I636" s="19"/>
    </row>
    <row r="637" spans="1:9" x14ac:dyDescent="0.25">
      <c r="A637" s="15"/>
      <c r="B637" s="19"/>
      <c r="C637" s="19"/>
      <c r="D637" s="19"/>
      <c r="F637" s="19"/>
      <c r="G637" s="19"/>
      <c r="H637" s="19"/>
      <c r="I637" s="19"/>
    </row>
    <row r="638" spans="1:9" x14ac:dyDescent="0.25">
      <c r="A638" s="15"/>
      <c r="B638" s="19"/>
      <c r="C638" s="19"/>
      <c r="D638" s="19"/>
      <c r="F638" s="19"/>
      <c r="G638" s="19"/>
      <c r="H638" s="19"/>
      <c r="I638" s="19"/>
    </row>
    <row r="639" spans="1:9" x14ac:dyDescent="0.25">
      <c r="A639" s="15"/>
      <c r="B639" s="19"/>
      <c r="C639" s="19"/>
      <c r="D639" s="19"/>
      <c r="F639" s="19"/>
      <c r="G639" s="19"/>
      <c r="H639" s="19"/>
      <c r="I639" s="19"/>
    </row>
    <row r="640" spans="1:9" x14ac:dyDescent="0.25">
      <c r="A640" s="15"/>
      <c r="B640" s="19"/>
      <c r="C640" s="19"/>
      <c r="D640" s="19"/>
      <c r="F640" s="19"/>
      <c r="G640" s="19"/>
      <c r="H640" s="19"/>
      <c r="I640" s="19"/>
    </row>
    <row r="641" spans="1:9" x14ac:dyDescent="0.25">
      <c r="A641" s="15"/>
      <c r="B641" s="19"/>
      <c r="C641" s="19"/>
      <c r="D641" s="19"/>
      <c r="F641" s="19"/>
      <c r="G641" s="19"/>
      <c r="H641" s="19"/>
      <c r="I641" s="19"/>
    </row>
    <row r="642" spans="1:9" x14ac:dyDescent="0.25">
      <c r="A642" s="15"/>
      <c r="B642" s="19"/>
      <c r="C642" s="19"/>
      <c r="D642" s="19"/>
      <c r="F642" s="19"/>
      <c r="G642" s="19"/>
      <c r="H642" s="19"/>
      <c r="I642" s="19"/>
    </row>
    <row r="643" spans="1:9" x14ac:dyDescent="0.25">
      <c r="A643" s="15"/>
      <c r="B643" s="19"/>
      <c r="C643" s="19"/>
      <c r="D643" s="19"/>
      <c r="F643" s="19"/>
      <c r="G643" s="19"/>
      <c r="H643" s="19"/>
      <c r="I643" s="19"/>
    </row>
    <row r="644" spans="1:9" x14ac:dyDescent="0.25">
      <c r="A644" s="15"/>
      <c r="B644" s="19"/>
      <c r="C644" s="19"/>
      <c r="D644" s="19"/>
      <c r="F644" s="19"/>
      <c r="G644" s="19"/>
      <c r="H644" s="19"/>
      <c r="I644" s="19"/>
    </row>
    <row r="645" spans="1:9" x14ac:dyDescent="0.25">
      <c r="A645" s="15"/>
      <c r="B645" s="19"/>
      <c r="C645" s="19"/>
      <c r="D645" s="19"/>
      <c r="F645" s="19"/>
      <c r="G645" s="19"/>
      <c r="H645" s="19"/>
      <c r="I645" s="19"/>
    </row>
    <row r="646" spans="1:9" x14ac:dyDescent="0.25">
      <c r="A646" s="15"/>
      <c r="B646" s="19"/>
      <c r="C646" s="19"/>
      <c r="D646" s="19"/>
      <c r="F646" s="19"/>
      <c r="G646" s="19"/>
      <c r="H646" s="19"/>
      <c r="I646" s="19"/>
    </row>
    <row r="647" spans="1:9" x14ac:dyDescent="0.25">
      <c r="A647" s="15"/>
      <c r="B647" s="19"/>
      <c r="C647" s="19"/>
      <c r="D647" s="19"/>
      <c r="F647" s="19"/>
      <c r="G647" s="19"/>
      <c r="H647" s="19"/>
      <c r="I647" s="19"/>
    </row>
    <row r="648" spans="1:9" x14ac:dyDescent="0.25">
      <c r="A648" s="15"/>
      <c r="B648" s="19"/>
      <c r="C648" s="19"/>
      <c r="D648" s="19"/>
      <c r="F648" s="19"/>
      <c r="G648" s="19"/>
      <c r="H648" s="19"/>
      <c r="I648" s="19"/>
    </row>
    <row r="649" spans="1:9" x14ac:dyDescent="0.25">
      <c r="A649" s="15"/>
      <c r="B649" s="19"/>
      <c r="C649" s="19"/>
      <c r="D649" s="19"/>
      <c r="F649" s="19"/>
      <c r="G649" s="19"/>
      <c r="H649" s="19"/>
      <c r="I649" s="19"/>
    </row>
    <row r="650" spans="1:9" x14ac:dyDescent="0.25">
      <c r="A650" s="15"/>
      <c r="B650" s="19"/>
      <c r="C650" s="19"/>
      <c r="D650" s="19"/>
      <c r="F650" s="19"/>
      <c r="G650" s="19"/>
      <c r="H650" s="19"/>
      <c r="I650" s="19"/>
    </row>
    <row r="651" spans="1:9" x14ac:dyDescent="0.25">
      <c r="A651" s="15"/>
      <c r="B651" s="19"/>
      <c r="C651" s="19"/>
      <c r="D651" s="19"/>
      <c r="F651" s="19"/>
      <c r="G651" s="19"/>
      <c r="H651" s="19"/>
      <c r="I651" s="19"/>
    </row>
    <row r="652" spans="1:9" x14ac:dyDescent="0.25">
      <c r="A652" s="15"/>
      <c r="B652" s="19"/>
      <c r="C652" s="19"/>
      <c r="D652" s="19"/>
      <c r="F652" s="19"/>
      <c r="G652" s="19"/>
      <c r="H652" s="19"/>
      <c r="I652" s="19"/>
    </row>
    <row r="653" spans="1:9" x14ac:dyDescent="0.25">
      <c r="A653" s="15"/>
      <c r="B653" s="19"/>
      <c r="C653" s="19"/>
      <c r="D653" s="19"/>
      <c r="F653" s="19"/>
      <c r="G653" s="19"/>
      <c r="H653" s="19"/>
      <c r="I653" s="19"/>
    </row>
    <row r="654" spans="1:9" x14ac:dyDescent="0.25">
      <c r="A654" s="15"/>
      <c r="B654" s="19"/>
      <c r="C654" s="19"/>
      <c r="D654" s="19"/>
      <c r="F654" s="19"/>
      <c r="G654" s="19"/>
      <c r="H654" s="19"/>
      <c r="I654" s="19"/>
    </row>
    <row r="655" spans="1:9" x14ac:dyDescent="0.25">
      <c r="A655" s="15"/>
      <c r="B655" s="19"/>
      <c r="C655" s="19"/>
      <c r="D655" s="19"/>
      <c r="F655" s="19"/>
      <c r="G655" s="19"/>
      <c r="H655" s="19"/>
      <c r="I655" s="19"/>
    </row>
    <row r="656" spans="1:9" x14ac:dyDescent="0.25">
      <c r="A656" s="15"/>
      <c r="B656" s="19"/>
      <c r="C656" s="19"/>
      <c r="D656" s="19"/>
      <c r="F656" s="19"/>
      <c r="G656" s="19"/>
      <c r="H656" s="19"/>
      <c r="I656" s="19"/>
    </row>
    <row r="657" spans="1:9" x14ac:dyDescent="0.25">
      <c r="A657" s="15"/>
      <c r="B657" s="19"/>
      <c r="C657" s="19"/>
      <c r="D657" s="19"/>
      <c r="F657" s="19"/>
      <c r="G657" s="19"/>
      <c r="H657" s="19"/>
      <c r="I657" s="19"/>
    </row>
    <row r="658" spans="1:9" x14ac:dyDescent="0.25">
      <c r="A658" s="15"/>
      <c r="B658" s="19"/>
      <c r="C658" s="19"/>
      <c r="D658" s="19"/>
      <c r="F658" s="19"/>
      <c r="G658" s="19"/>
      <c r="H658" s="19"/>
      <c r="I658" s="19"/>
    </row>
    <row r="659" spans="1:9" x14ac:dyDescent="0.25">
      <c r="A659" s="15"/>
      <c r="B659" s="19"/>
      <c r="C659" s="19"/>
      <c r="D659" s="19"/>
      <c r="F659" s="19"/>
      <c r="G659" s="19"/>
      <c r="H659" s="19"/>
      <c r="I659" s="19"/>
    </row>
    <row r="660" spans="1:9" x14ac:dyDescent="0.25">
      <c r="A660" s="15"/>
      <c r="B660" s="19"/>
      <c r="C660" s="19"/>
      <c r="D660" s="19"/>
      <c r="F660" s="19"/>
      <c r="G660" s="19"/>
      <c r="H660" s="19"/>
      <c r="I660" s="19"/>
    </row>
    <row r="661" spans="1:9" x14ac:dyDescent="0.25">
      <c r="A661" s="15"/>
      <c r="B661" s="19"/>
      <c r="C661" s="19"/>
      <c r="D661" s="19"/>
      <c r="F661" s="19"/>
      <c r="G661" s="19"/>
      <c r="H661" s="19"/>
      <c r="I661" s="19"/>
    </row>
    <row r="662" spans="1:9" x14ac:dyDescent="0.25">
      <c r="A662" s="15"/>
      <c r="B662" s="19"/>
      <c r="C662" s="19"/>
      <c r="D662" s="19"/>
      <c r="F662" s="19"/>
      <c r="G662" s="19"/>
      <c r="H662" s="19"/>
      <c r="I662" s="19"/>
    </row>
    <row r="663" spans="1:9" x14ac:dyDescent="0.25">
      <c r="A663" s="15"/>
      <c r="B663" s="19"/>
      <c r="C663" s="19"/>
      <c r="D663" s="19"/>
      <c r="F663" s="19"/>
      <c r="G663" s="19"/>
      <c r="H663" s="19"/>
      <c r="I663" s="19"/>
    </row>
    <row r="664" spans="1:9" x14ac:dyDescent="0.25">
      <c r="A664" s="15"/>
      <c r="B664" s="19"/>
      <c r="C664" s="19"/>
      <c r="D664" s="19"/>
      <c r="F664" s="19"/>
      <c r="G664" s="19"/>
      <c r="H664" s="19"/>
      <c r="I664" s="19"/>
    </row>
    <row r="665" spans="1:9" x14ac:dyDescent="0.25">
      <c r="A665" s="15"/>
      <c r="B665" s="19"/>
      <c r="C665" s="19"/>
      <c r="D665" s="19"/>
      <c r="F665" s="19"/>
      <c r="G665" s="19"/>
      <c r="H665" s="19"/>
      <c r="I665" s="19"/>
    </row>
    <row r="666" spans="1:9" x14ac:dyDescent="0.25">
      <c r="A666" s="15"/>
      <c r="B666" s="19"/>
      <c r="C666" s="19"/>
      <c r="D666" s="19"/>
      <c r="F666" s="19"/>
      <c r="G666" s="19"/>
      <c r="H666" s="19"/>
      <c r="I666" s="19"/>
    </row>
    <row r="667" spans="1:9" x14ac:dyDescent="0.25">
      <c r="A667" s="15"/>
      <c r="B667" s="19"/>
      <c r="C667" s="19"/>
      <c r="D667" s="19"/>
      <c r="F667" s="19"/>
      <c r="G667" s="19"/>
      <c r="H667" s="19"/>
      <c r="I667" s="19"/>
    </row>
    <row r="668" spans="1:9" x14ac:dyDescent="0.25">
      <c r="A668" s="15"/>
      <c r="B668" s="19"/>
      <c r="C668" s="19"/>
      <c r="D668" s="19"/>
      <c r="F668" s="19"/>
      <c r="G668" s="19"/>
      <c r="H668" s="19"/>
      <c r="I668" s="19"/>
    </row>
    <row r="669" spans="1:9" x14ac:dyDescent="0.25">
      <c r="A669" s="15"/>
      <c r="B669" s="19"/>
      <c r="C669" s="19"/>
      <c r="D669" s="19"/>
      <c r="F669" s="19"/>
      <c r="G669" s="19"/>
      <c r="H669" s="19"/>
      <c r="I669" s="19"/>
    </row>
    <row r="670" spans="1:9" x14ac:dyDescent="0.25">
      <c r="A670" s="15"/>
      <c r="B670" s="19"/>
      <c r="C670" s="19"/>
      <c r="D670" s="19"/>
      <c r="F670" s="19"/>
      <c r="G670" s="19"/>
      <c r="H670" s="19"/>
      <c r="I670" s="19"/>
    </row>
    <row r="671" spans="1:9" x14ac:dyDescent="0.25">
      <c r="A671" s="15"/>
      <c r="B671" s="19"/>
      <c r="C671" s="19"/>
      <c r="D671" s="19"/>
      <c r="F671" s="19"/>
      <c r="G671" s="19"/>
      <c r="H671" s="19"/>
      <c r="I671" s="19"/>
    </row>
    <row r="672" spans="1:9" x14ac:dyDescent="0.25">
      <c r="A672" s="15"/>
      <c r="B672" s="19"/>
      <c r="C672" s="19"/>
      <c r="D672" s="19"/>
      <c r="F672" s="19"/>
      <c r="G672" s="19"/>
      <c r="H672" s="19"/>
      <c r="I672" s="19"/>
    </row>
    <row r="673" spans="1:9" x14ac:dyDescent="0.25">
      <c r="A673" s="15"/>
      <c r="B673" s="19"/>
      <c r="C673" s="19"/>
      <c r="D673" s="19"/>
      <c r="F673" s="19"/>
      <c r="G673" s="19"/>
      <c r="H673" s="19"/>
      <c r="I673" s="19"/>
    </row>
    <row r="674" spans="1:9" x14ac:dyDescent="0.25">
      <c r="A674" s="15"/>
      <c r="B674" s="19"/>
      <c r="C674" s="19"/>
      <c r="D674" s="19"/>
      <c r="F674" s="19"/>
      <c r="G674" s="19"/>
      <c r="H674" s="19"/>
      <c r="I674" s="19"/>
    </row>
    <row r="675" spans="1:9" x14ac:dyDescent="0.25">
      <c r="A675" s="15"/>
      <c r="B675" s="19"/>
      <c r="C675" s="19"/>
      <c r="D675" s="19"/>
      <c r="F675" s="19"/>
      <c r="G675" s="19"/>
      <c r="H675" s="19"/>
      <c r="I675" s="19"/>
    </row>
    <row r="676" spans="1:9" x14ac:dyDescent="0.25">
      <c r="A676" s="15"/>
      <c r="B676" s="19"/>
      <c r="C676" s="19"/>
      <c r="D676" s="19"/>
      <c r="F676" s="19"/>
      <c r="G676" s="19"/>
      <c r="H676" s="19"/>
      <c r="I676" s="19"/>
    </row>
    <row r="677" spans="1:9" x14ac:dyDescent="0.25">
      <c r="A677" s="15"/>
      <c r="B677" s="19"/>
      <c r="C677" s="19"/>
      <c r="D677" s="19"/>
      <c r="F677" s="19"/>
      <c r="G677" s="19"/>
      <c r="H677" s="19"/>
      <c r="I677" s="19"/>
    </row>
    <row r="678" spans="1:9" x14ac:dyDescent="0.25">
      <c r="A678" s="15"/>
      <c r="B678" s="19"/>
      <c r="C678" s="19"/>
      <c r="D678" s="19"/>
      <c r="F678" s="19"/>
      <c r="G678" s="19"/>
      <c r="H678" s="19"/>
      <c r="I678" s="19"/>
    </row>
    <row r="679" spans="1:9" x14ac:dyDescent="0.25">
      <c r="A679" s="15"/>
      <c r="B679" s="19"/>
      <c r="C679" s="19"/>
      <c r="D679" s="19"/>
      <c r="F679" s="19"/>
      <c r="G679" s="19"/>
      <c r="H679" s="19"/>
      <c r="I679" s="19"/>
    </row>
    <row r="680" spans="1:9" x14ac:dyDescent="0.25">
      <c r="A680" s="15"/>
      <c r="B680" s="19"/>
      <c r="C680" s="19"/>
      <c r="D680" s="19"/>
      <c r="F680" s="19"/>
      <c r="G680" s="19"/>
      <c r="H680" s="19"/>
      <c r="I680" s="19"/>
    </row>
    <row r="681" spans="1:9" x14ac:dyDescent="0.25">
      <c r="A681" s="15"/>
      <c r="B681" s="19"/>
      <c r="C681" s="19"/>
      <c r="D681" s="19"/>
      <c r="F681" s="19"/>
      <c r="G681" s="19"/>
      <c r="H681" s="19"/>
      <c r="I681" s="19"/>
    </row>
    <row r="682" spans="1:9" x14ac:dyDescent="0.25">
      <c r="A682" s="15"/>
      <c r="B682" s="19"/>
      <c r="C682" s="19"/>
      <c r="D682" s="19"/>
      <c r="F682" s="19"/>
      <c r="G682" s="19"/>
      <c r="H682" s="19"/>
      <c r="I682" s="19"/>
    </row>
    <row r="683" spans="1:9" x14ac:dyDescent="0.25">
      <c r="A683" s="15"/>
      <c r="B683" s="19"/>
      <c r="C683" s="19"/>
      <c r="D683" s="19"/>
      <c r="F683" s="19"/>
      <c r="G683" s="19"/>
      <c r="H683" s="19"/>
      <c r="I683" s="19"/>
    </row>
    <row r="684" spans="1:9" x14ac:dyDescent="0.25">
      <c r="A684" s="15"/>
      <c r="B684" s="19"/>
      <c r="C684" s="19"/>
      <c r="D684" s="19"/>
      <c r="F684" s="19"/>
      <c r="G684" s="19"/>
      <c r="H684" s="19"/>
      <c r="I684" s="19"/>
    </row>
    <row r="685" spans="1:9" x14ac:dyDescent="0.25">
      <c r="A685" s="15"/>
      <c r="B685" s="19"/>
      <c r="C685" s="19"/>
      <c r="D685" s="19"/>
      <c r="F685" s="19"/>
      <c r="G685" s="19"/>
      <c r="H685" s="19"/>
      <c r="I685" s="19"/>
    </row>
    <row r="686" spans="1:9" x14ac:dyDescent="0.25">
      <c r="A686" s="15"/>
      <c r="B686" s="19"/>
      <c r="C686" s="19"/>
      <c r="D686" s="19"/>
      <c r="F686" s="19"/>
      <c r="G686" s="19"/>
      <c r="H686" s="19"/>
      <c r="I686" s="19"/>
    </row>
    <row r="687" spans="1:9" x14ac:dyDescent="0.25">
      <c r="A687" s="15"/>
      <c r="B687" s="19"/>
      <c r="C687" s="19"/>
      <c r="D687" s="19"/>
      <c r="F687" s="19"/>
      <c r="G687" s="19"/>
      <c r="H687" s="19"/>
      <c r="I687" s="19"/>
    </row>
    <row r="688" spans="1:9" x14ac:dyDescent="0.25">
      <c r="A688" s="15"/>
      <c r="B688" s="19"/>
      <c r="C688" s="19"/>
      <c r="D688" s="19"/>
      <c r="F688" s="19"/>
      <c r="G688" s="19"/>
      <c r="H688" s="19"/>
      <c r="I688" s="19"/>
    </row>
    <row r="689" spans="1:9" x14ac:dyDescent="0.25">
      <c r="A689" s="15"/>
      <c r="B689" s="19"/>
      <c r="C689" s="19"/>
      <c r="D689" s="19"/>
      <c r="F689" s="19"/>
      <c r="G689" s="19"/>
      <c r="H689" s="19"/>
      <c r="I689" s="19"/>
    </row>
    <row r="690" spans="1:9" x14ac:dyDescent="0.25">
      <c r="A690" s="15"/>
      <c r="B690" s="19"/>
      <c r="C690" s="19"/>
      <c r="D690" s="19"/>
      <c r="F690" s="19"/>
      <c r="G690" s="19"/>
      <c r="H690" s="19"/>
      <c r="I690" s="19"/>
    </row>
    <row r="691" spans="1:9" x14ac:dyDescent="0.25">
      <c r="A691" s="15"/>
      <c r="B691" s="19"/>
      <c r="C691" s="19"/>
      <c r="D691" s="19"/>
      <c r="F691" s="19"/>
      <c r="G691" s="19"/>
      <c r="H691" s="19"/>
      <c r="I691" s="19"/>
    </row>
    <row r="692" spans="1:9" x14ac:dyDescent="0.25">
      <c r="A692" s="15"/>
      <c r="B692" s="19"/>
      <c r="C692" s="19"/>
      <c r="D692" s="19"/>
      <c r="F692" s="19"/>
      <c r="G692" s="19"/>
      <c r="H692" s="19"/>
      <c r="I692" s="19"/>
    </row>
    <row r="693" spans="1:9" x14ac:dyDescent="0.25">
      <c r="A693" s="15"/>
      <c r="B693" s="19"/>
      <c r="C693" s="19"/>
      <c r="D693" s="19"/>
      <c r="F693" s="19"/>
      <c r="G693" s="19"/>
      <c r="H693" s="19"/>
      <c r="I693" s="19"/>
    </row>
    <row r="694" spans="1:9" x14ac:dyDescent="0.25">
      <c r="A694" s="15"/>
      <c r="B694" s="19"/>
      <c r="C694" s="19"/>
      <c r="D694" s="19"/>
      <c r="F694" s="19"/>
      <c r="G694" s="19"/>
      <c r="H694" s="19"/>
      <c r="I694" s="19"/>
    </row>
    <row r="695" spans="1:9" x14ac:dyDescent="0.25">
      <c r="A695" s="15"/>
      <c r="B695" s="19"/>
      <c r="C695" s="19"/>
      <c r="D695" s="19"/>
      <c r="F695" s="19"/>
      <c r="G695" s="19"/>
      <c r="H695" s="19"/>
      <c r="I695" s="19"/>
    </row>
    <row r="696" spans="1:9" x14ac:dyDescent="0.25">
      <c r="A696" s="15"/>
      <c r="B696" s="19"/>
      <c r="C696" s="19"/>
      <c r="D696" s="19"/>
      <c r="F696" s="19"/>
      <c r="G696" s="19"/>
      <c r="H696" s="19"/>
      <c r="I696" s="19"/>
    </row>
    <row r="697" spans="1:9" x14ac:dyDescent="0.25">
      <c r="A697" s="15"/>
      <c r="B697" s="19"/>
      <c r="C697" s="19"/>
      <c r="D697" s="19"/>
      <c r="F697" s="19"/>
      <c r="G697" s="19"/>
      <c r="H697" s="19"/>
      <c r="I697" s="19"/>
    </row>
    <row r="698" spans="1:9" x14ac:dyDescent="0.25">
      <c r="A698" s="15"/>
      <c r="B698" s="19"/>
      <c r="C698" s="19"/>
      <c r="D698" s="19"/>
      <c r="F698" s="19"/>
      <c r="G698" s="19"/>
      <c r="H698" s="19"/>
      <c r="I698" s="19"/>
    </row>
    <row r="699" spans="1:9" x14ac:dyDescent="0.25">
      <c r="A699" s="15"/>
      <c r="B699" s="19"/>
      <c r="C699" s="19"/>
      <c r="D699" s="19"/>
      <c r="F699" s="19"/>
      <c r="G699" s="19"/>
      <c r="H699" s="19"/>
      <c r="I699" s="19"/>
    </row>
    <row r="700" spans="1:9" x14ac:dyDescent="0.25">
      <c r="A700" s="15"/>
      <c r="B700" s="19"/>
      <c r="C700" s="19"/>
      <c r="D700" s="19"/>
      <c r="F700" s="19"/>
      <c r="G700" s="19"/>
      <c r="H700" s="19"/>
      <c r="I700" s="19"/>
    </row>
    <row r="701" spans="1:9" x14ac:dyDescent="0.25">
      <c r="A701" s="15"/>
      <c r="B701" s="19"/>
      <c r="C701" s="19"/>
      <c r="D701" s="19"/>
      <c r="F701" s="19"/>
      <c r="G701" s="19"/>
      <c r="H701" s="19"/>
      <c r="I701" s="19"/>
    </row>
    <row r="702" spans="1:9" x14ac:dyDescent="0.25">
      <c r="A702" s="15"/>
      <c r="B702" s="19"/>
      <c r="C702" s="19"/>
      <c r="D702" s="19"/>
      <c r="F702" s="19"/>
      <c r="G702" s="19"/>
      <c r="H702" s="19"/>
      <c r="I702" s="19"/>
    </row>
    <row r="703" spans="1:9" x14ac:dyDescent="0.25">
      <c r="A703" s="15"/>
      <c r="B703" s="19"/>
      <c r="C703" s="19"/>
      <c r="D703" s="19"/>
      <c r="F703" s="19"/>
      <c r="G703" s="19"/>
      <c r="H703" s="19"/>
      <c r="I703" s="19"/>
    </row>
    <row r="704" spans="1:9" x14ac:dyDescent="0.25">
      <c r="A704" s="15"/>
      <c r="B704" s="19"/>
      <c r="C704" s="19"/>
      <c r="D704" s="19"/>
      <c r="F704" s="19"/>
      <c r="G704" s="19"/>
      <c r="H704" s="19"/>
      <c r="I704" s="19"/>
    </row>
    <row r="705" spans="1:9" x14ac:dyDescent="0.25">
      <c r="A705" s="15"/>
      <c r="B705" s="19"/>
      <c r="C705" s="19"/>
      <c r="D705" s="19"/>
      <c r="F705" s="19"/>
      <c r="G705" s="19"/>
      <c r="H705" s="19"/>
      <c r="I705" s="19"/>
    </row>
    <row r="706" spans="1:9" x14ac:dyDescent="0.25">
      <c r="A706" s="15"/>
      <c r="B706" s="19"/>
      <c r="C706" s="19"/>
      <c r="D706" s="19"/>
      <c r="F706" s="19"/>
      <c r="G706" s="19"/>
      <c r="H706" s="19"/>
      <c r="I706" s="19"/>
    </row>
    <row r="707" spans="1:9" x14ac:dyDescent="0.25">
      <c r="A707" s="15"/>
      <c r="B707" s="19"/>
      <c r="C707" s="19"/>
      <c r="D707" s="19"/>
      <c r="F707" s="19"/>
      <c r="G707" s="19"/>
      <c r="H707" s="19"/>
      <c r="I707" s="19"/>
    </row>
    <row r="708" spans="1:9" x14ac:dyDescent="0.25">
      <c r="A708" s="15"/>
      <c r="B708" s="19"/>
      <c r="C708" s="19"/>
      <c r="D708" s="19"/>
      <c r="F708" s="19"/>
      <c r="G708" s="19"/>
      <c r="H708" s="19"/>
      <c r="I708" s="19"/>
    </row>
    <row r="709" spans="1:9" x14ac:dyDescent="0.25">
      <c r="A709" s="15"/>
      <c r="B709" s="19"/>
      <c r="C709" s="19"/>
      <c r="D709" s="19"/>
      <c r="F709" s="19"/>
      <c r="G709" s="19"/>
      <c r="H709" s="19"/>
      <c r="I709" s="19"/>
    </row>
    <row r="710" spans="1:9" x14ac:dyDescent="0.25">
      <c r="A710" s="15"/>
      <c r="B710" s="19"/>
      <c r="C710" s="19"/>
      <c r="D710" s="19"/>
      <c r="F710" s="19"/>
      <c r="G710" s="19"/>
      <c r="H710" s="19"/>
      <c r="I710" s="19"/>
    </row>
    <row r="711" spans="1:9" x14ac:dyDescent="0.25">
      <c r="A711" s="15"/>
      <c r="B711" s="19"/>
      <c r="C711" s="19"/>
      <c r="D711" s="19"/>
      <c r="F711" s="19"/>
      <c r="G711" s="19"/>
      <c r="H711" s="19"/>
      <c r="I711" s="19"/>
    </row>
    <row r="712" spans="1:9" x14ac:dyDescent="0.25">
      <c r="A712" s="15"/>
      <c r="B712" s="19"/>
      <c r="C712" s="19"/>
      <c r="D712" s="19"/>
      <c r="F712" s="19"/>
      <c r="G712" s="19"/>
      <c r="H712" s="19"/>
      <c r="I712" s="19"/>
    </row>
    <row r="713" spans="1:9" x14ac:dyDescent="0.25">
      <c r="A713" s="15"/>
      <c r="B713" s="19"/>
      <c r="C713" s="19"/>
      <c r="D713" s="19"/>
      <c r="F713" s="19"/>
      <c r="G713" s="19"/>
      <c r="H713" s="19"/>
      <c r="I713" s="19"/>
    </row>
    <row r="714" spans="1:9" x14ac:dyDescent="0.25">
      <c r="A714" s="15"/>
      <c r="B714" s="19"/>
      <c r="C714" s="19"/>
      <c r="D714" s="19"/>
      <c r="F714" s="19"/>
      <c r="G714" s="19"/>
      <c r="H714" s="19"/>
      <c r="I714" s="19"/>
    </row>
    <row r="715" spans="1:9" x14ac:dyDescent="0.25">
      <c r="A715" s="15"/>
      <c r="B715" s="19"/>
      <c r="C715" s="19"/>
      <c r="D715" s="19"/>
      <c r="F715" s="19"/>
      <c r="G715" s="19"/>
      <c r="H715" s="19"/>
      <c r="I715" s="19"/>
    </row>
    <row r="716" spans="1:9" x14ac:dyDescent="0.25">
      <c r="A716" s="15"/>
      <c r="B716" s="19"/>
      <c r="C716" s="19"/>
      <c r="D716" s="19"/>
      <c r="F716" s="19"/>
      <c r="G716" s="19"/>
      <c r="H716" s="19"/>
      <c r="I716" s="19"/>
    </row>
    <row r="717" spans="1:9" x14ac:dyDescent="0.25">
      <c r="A717" s="15"/>
      <c r="B717" s="19"/>
      <c r="C717" s="19"/>
      <c r="D717" s="19"/>
      <c r="F717" s="19"/>
      <c r="G717" s="19"/>
      <c r="H717" s="19"/>
      <c r="I717" s="19"/>
    </row>
    <row r="718" spans="1:9" x14ac:dyDescent="0.25">
      <c r="A718" s="15"/>
      <c r="B718" s="19"/>
      <c r="C718" s="19"/>
      <c r="D718" s="19"/>
      <c r="F718" s="19"/>
      <c r="G718" s="19"/>
      <c r="H718" s="19"/>
      <c r="I718" s="19"/>
    </row>
    <row r="719" spans="1:9" x14ac:dyDescent="0.25">
      <c r="A719" s="15"/>
      <c r="B719" s="19"/>
      <c r="C719" s="19"/>
      <c r="D719" s="19"/>
      <c r="F719" s="19"/>
      <c r="G719" s="19"/>
      <c r="H719" s="19"/>
      <c r="I719" s="19"/>
    </row>
    <row r="720" spans="1:9" x14ac:dyDescent="0.25">
      <c r="A720" s="15"/>
      <c r="B720" s="19"/>
      <c r="C720" s="19"/>
      <c r="D720" s="19"/>
      <c r="F720" s="19"/>
      <c r="G720" s="19"/>
      <c r="H720" s="19"/>
      <c r="I720" s="19"/>
    </row>
    <row r="721" spans="1:9" x14ac:dyDescent="0.25">
      <c r="A721" s="15"/>
      <c r="B721" s="19"/>
      <c r="C721" s="19"/>
      <c r="D721" s="19"/>
      <c r="F721" s="19"/>
      <c r="G721" s="19"/>
      <c r="H721" s="19"/>
      <c r="I721" s="19"/>
    </row>
    <row r="722" spans="1:9" x14ac:dyDescent="0.25">
      <c r="A722" s="15"/>
      <c r="B722" s="19"/>
      <c r="C722" s="19"/>
      <c r="D722" s="19"/>
      <c r="F722" s="19"/>
      <c r="G722" s="19"/>
      <c r="H722" s="19"/>
      <c r="I722" s="19"/>
    </row>
    <row r="723" spans="1:9" x14ac:dyDescent="0.25">
      <c r="A723" s="15"/>
      <c r="B723" s="19"/>
      <c r="C723" s="19"/>
      <c r="D723" s="19"/>
      <c r="F723" s="19"/>
      <c r="G723" s="19"/>
      <c r="H723" s="19"/>
      <c r="I723" s="19"/>
    </row>
    <row r="724" spans="1:9" x14ac:dyDescent="0.25">
      <c r="A724" s="15"/>
      <c r="B724" s="19"/>
      <c r="C724" s="19"/>
      <c r="D724" s="19"/>
      <c r="F724" s="19"/>
      <c r="G724" s="19"/>
      <c r="H724" s="19"/>
      <c r="I724" s="19"/>
    </row>
    <row r="725" spans="1:9" x14ac:dyDescent="0.25">
      <c r="A725" s="15"/>
      <c r="B725" s="19"/>
      <c r="C725" s="19"/>
      <c r="D725" s="19"/>
      <c r="F725" s="19"/>
      <c r="G725" s="19"/>
      <c r="H725" s="19"/>
      <c r="I725" s="19"/>
    </row>
    <row r="726" spans="1:9" x14ac:dyDescent="0.25">
      <c r="A726" s="15"/>
      <c r="B726" s="19"/>
      <c r="C726" s="19"/>
      <c r="D726" s="19"/>
      <c r="F726" s="19"/>
      <c r="G726" s="19"/>
      <c r="H726" s="19"/>
      <c r="I726" s="19"/>
    </row>
    <row r="727" spans="1:9" x14ac:dyDescent="0.25">
      <c r="A727" s="15"/>
      <c r="B727" s="19"/>
      <c r="C727" s="19"/>
      <c r="D727" s="19"/>
      <c r="F727" s="19"/>
      <c r="G727" s="19"/>
      <c r="H727" s="19"/>
      <c r="I727" s="19"/>
    </row>
    <row r="728" spans="1:9" x14ac:dyDescent="0.25">
      <c r="A728" s="15"/>
      <c r="B728" s="19"/>
      <c r="C728" s="19"/>
      <c r="D728" s="19"/>
      <c r="F728" s="19"/>
      <c r="G728" s="19"/>
      <c r="H728" s="19"/>
      <c r="I728" s="19"/>
    </row>
    <row r="729" spans="1:9" x14ac:dyDescent="0.25">
      <c r="A729" s="15"/>
      <c r="B729" s="19"/>
      <c r="C729" s="19"/>
      <c r="D729" s="19"/>
      <c r="F729" s="19"/>
      <c r="G729" s="19"/>
      <c r="H729" s="19"/>
      <c r="I729" s="19"/>
    </row>
    <row r="730" spans="1:9" x14ac:dyDescent="0.25">
      <c r="A730" s="15"/>
      <c r="B730" s="19"/>
      <c r="C730" s="19"/>
      <c r="D730" s="19"/>
      <c r="F730" s="19"/>
      <c r="G730" s="19"/>
      <c r="H730" s="19"/>
      <c r="I730" s="19"/>
    </row>
    <row r="731" spans="1:9" x14ac:dyDescent="0.25">
      <c r="A731" s="15"/>
      <c r="B731" s="19"/>
      <c r="C731" s="19"/>
      <c r="D731" s="19"/>
      <c r="F731" s="19"/>
      <c r="G731" s="19"/>
      <c r="H731" s="19"/>
      <c r="I731" s="19"/>
    </row>
    <row r="732" spans="1:9" x14ac:dyDescent="0.25">
      <c r="A732" s="15"/>
      <c r="B732" s="19"/>
      <c r="C732" s="19"/>
      <c r="D732" s="19"/>
      <c r="F732" s="19"/>
      <c r="G732" s="19"/>
      <c r="H732" s="19"/>
      <c r="I732" s="19"/>
    </row>
    <row r="733" spans="1:9" x14ac:dyDescent="0.25">
      <c r="A733" s="15"/>
      <c r="B733" s="19"/>
      <c r="C733" s="19"/>
      <c r="D733" s="19"/>
      <c r="F733" s="19"/>
      <c r="G733" s="19"/>
      <c r="H733" s="19"/>
      <c r="I733" s="19"/>
    </row>
    <row r="734" spans="1:9" x14ac:dyDescent="0.25">
      <c r="A734" s="15"/>
      <c r="B734" s="19"/>
      <c r="C734" s="19"/>
      <c r="D734" s="19"/>
      <c r="F734" s="19"/>
      <c r="G734" s="19"/>
      <c r="H734" s="19"/>
      <c r="I734" s="19"/>
    </row>
    <row r="735" spans="1:9" x14ac:dyDescent="0.25">
      <c r="A735" s="15"/>
      <c r="B735" s="19"/>
      <c r="C735" s="19"/>
      <c r="D735" s="19"/>
      <c r="F735" s="19"/>
      <c r="G735" s="19"/>
      <c r="H735" s="19"/>
      <c r="I735" s="19"/>
    </row>
    <row r="736" spans="1:9" x14ac:dyDescent="0.25">
      <c r="A736" s="15"/>
      <c r="B736" s="19"/>
      <c r="C736" s="19"/>
      <c r="D736" s="19"/>
      <c r="F736" s="19"/>
      <c r="G736" s="19"/>
      <c r="H736" s="19"/>
      <c r="I736" s="19"/>
    </row>
    <row r="737" spans="1:9" x14ac:dyDescent="0.25">
      <c r="A737" s="15"/>
      <c r="B737" s="19"/>
      <c r="C737" s="19"/>
      <c r="D737" s="19"/>
      <c r="F737" s="19"/>
      <c r="G737" s="19"/>
      <c r="H737" s="19"/>
      <c r="I737" s="19"/>
    </row>
    <row r="738" spans="1:9" x14ac:dyDescent="0.25">
      <c r="A738" s="15"/>
      <c r="B738" s="19"/>
      <c r="C738" s="19"/>
      <c r="D738" s="19"/>
      <c r="F738" s="19"/>
      <c r="G738" s="19"/>
      <c r="H738" s="19"/>
      <c r="I738" s="19"/>
    </row>
    <row r="739" spans="1:9" x14ac:dyDescent="0.25">
      <c r="A739" s="15"/>
      <c r="B739" s="19"/>
      <c r="C739" s="19"/>
      <c r="D739" s="19"/>
      <c r="F739" s="19"/>
      <c r="G739" s="19"/>
      <c r="H739" s="19"/>
      <c r="I739" s="19"/>
    </row>
    <row r="740" spans="1:9" x14ac:dyDescent="0.25">
      <c r="A740" s="15"/>
      <c r="B740" s="19"/>
      <c r="C740" s="19"/>
      <c r="D740" s="19"/>
      <c r="F740" s="19"/>
      <c r="G740" s="19"/>
      <c r="H740" s="19"/>
      <c r="I740" s="19"/>
    </row>
    <row r="741" spans="1:9" x14ac:dyDescent="0.25">
      <c r="A741" s="15"/>
      <c r="B741" s="19"/>
      <c r="C741" s="19"/>
      <c r="D741" s="19"/>
      <c r="F741" s="19"/>
      <c r="G741" s="19"/>
      <c r="H741" s="19"/>
      <c r="I741" s="19"/>
    </row>
    <row r="742" spans="1:9" x14ac:dyDescent="0.25">
      <c r="A742" s="15"/>
      <c r="B742" s="19"/>
      <c r="C742" s="19"/>
      <c r="D742" s="19"/>
      <c r="F742" s="19"/>
      <c r="G742" s="19"/>
      <c r="H742" s="19"/>
      <c r="I742" s="19"/>
    </row>
    <row r="743" spans="1:9" x14ac:dyDescent="0.25">
      <c r="A743" s="15"/>
      <c r="B743" s="19"/>
      <c r="C743" s="19"/>
      <c r="D743" s="19"/>
      <c r="F743" s="19"/>
      <c r="G743" s="19"/>
      <c r="H743" s="19"/>
      <c r="I743" s="19"/>
    </row>
    <row r="744" spans="1:9" x14ac:dyDescent="0.25">
      <c r="A744" s="15"/>
      <c r="B744" s="19"/>
      <c r="C744" s="19"/>
      <c r="D744" s="19"/>
      <c r="F744" s="19"/>
      <c r="G744" s="19"/>
      <c r="H744" s="19"/>
      <c r="I744" s="19"/>
    </row>
    <row r="745" spans="1:9" x14ac:dyDescent="0.25">
      <c r="A745" s="15"/>
      <c r="B745" s="19"/>
      <c r="C745" s="19"/>
      <c r="D745" s="19"/>
      <c r="F745" s="19"/>
      <c r="G745" s="19"/>
      <c r="H745" s="19"/>
      <c r="I745" s="19"/>
    </row>
    <row r="746" spans="1:9" x14ac:dyDescent="0.25">
      <c r="A746" s="15"/>
      <c r="B746" s="19"/>
      <c r="C746" s="19"/>
      <c r="D746" s="19"/>
      <c r="F746" s="19"/>
      <c r="G746" s="19"/>
      <c r="H746" s="19"/>
      <c r="I746" s="19"/>
    </row>
    <row r="747" spans="1:9" x14ac:dyDescent="0.25">
      <c r="A747" s="15"/>
      <c r="B747" s="19"/>
      <c r="C747" s="19"/>
      <c r="D747" s="19"/>
      <c r="F747" s="19"/>
      <c r="G747" s="19"/>
      <c r="H747" s="19"/>
      <c r="I747" s="19"/>
    </row>
    <row r="748" spans="1:9" x14ac:dyDescent="0.25">
      <c r="A748" s="15"/>
      <c r="B748" s="19"/>
      <c r="C748" s="19"/>
      <c r="D748" s="19"/>
      <c r="F748" s="19"/>
      <c r="G748" s="19"/>
      <c r="H748" s="19"/>
      <c r="I748" s="19"/>
    </row>
    <row r="749" spans="1:9" x14ac:dyDescent="0.25">
      <c r="A749" s="15"/>
      <c r="B749" s="19"/>
      <c r="C749" s="19"/>
      <c r="D749" s="19"/>
      <c r="F749" s="19"/>
      <c r="G749" s="19"/>
      <c r="H749" s="19"/>
      <c r="I749" s="19"/>
    </row>
    <row r="750" spans="1:9" x14ac:dyDescent="0.25">
      <c r="A750" s="15"/>
      <c r="B750" s="19"/>
      <c r="C750" s="19"/>
      <c r="D750" s="19"/>
      <c r="F750" s="19"/>
      <c r="G750" s="19"/>
      <c r="H750" s="19"/>
      <c r="I750" s="19"/>
    </row>
    <row r="751" spans="1:9" x14ac:dyDescent="0.25">
      <c r="A751" s="15"/>
      <c r="B751" s="19"/>
      <c r="C751" s="19"/>
      <c r="D751" s="19"/>
      <c r="F751" s="19"/>
      <c r="G751" s="19"/>
      <c r="H751" s="19"/>
      <c r="I751" s="19"/>
    </row>
    <row r="752" spans="1:9" x14ac:dyDescent="0.25">
      <c r="A752" s="15"/>
      <c r="B752" s="19"/>
      <c r="C752" s="19"/>
      <c r="D752" s="19"/>
      <c r="F752" s="19"/>
      <c r="G752" s="19"/>
      <c r="H752" s="19"/>
      <c r="I752" s="19"/>
    </row>
    <row r="753" spans="1:9" x14ac:dyDescent="0.25">
      <c r="A753" s="15"/>
      <c r="B753" s="19"/>
      <c r="C753" s="19"/>
      <c r="D753" s="19"/>
      <c r="F753" s="19"/>
      <c r="G753" s="19"/>
      <c r="H753" s="19"/>
      <c r="I753" s="19"/>
    </row>
    <row r="754" spans="1:9" x14ac:dyDescent="0.25">
      <c r="A754" s="15"/>
      <c r="B754" s="19"/>
      <c r="C754" s="19"/>
      <c r="D754" s="19"/>
      <c r="F754" s="19"/>
      <c r="G754" s="19"/>
      <c r="H754" s="19"/>
      <c r="I754" s="19"/>
    </row>
    <row r="755" spans="1:9" x14ac:dyDescent="0.25">
      <c r="A755" s="15"/>
      <c r="B755" s="19"/>
      <c r="C755" s="19"/>
      <c r="D755" s="19"/>
      <c r="F755" s="19"/>
      <c r="G755" s="19"/>
      <c r="H755" s="19"/>
      <c r="I755" s="19"/>
    </row>
    <row r="756" spans="1:9" x14ac:dyDescent="0.25">
      <c r="A756" s="15"/>
      <c r="B756" s="19"/>
      <c r="C756" s="19"/>
      <c r="D756" s="19"/>
      <c r="F756" s="19"/>
      <c r="G756" s="19"/>
      <c r="H756" s="19"/>
      <c r="I756" s="19"/>
    </row>
    <row r="757" spans="1:9" x14ac:dyDescent="0.25">
      <c r="A757" s="15"/>
      <c r="B757" s="19"/>
      <c r="C757" s="19"/>
      <c r="D757" s="19"/>
      <c r="F757" s="19"/>
      <c r="G757" s="19"/>
      <c r="H757" s="19"/>
      <c r="I757" s="19"/>
    </row>
    <row r="758" spans="1:9" x14ac:dyDescent="0.25">
      <c r="A758" s="15"/>
      <c r="B758" s="19"/>
      <c r="C758" s="19"/>
      <c r="D758" s="19"/>
      <c r="F758" s="19"/>
      <c r="G758" s="19"/>
      <c r="H758" s="19"/>
      <c r="I758" s="19"/>
    </row>
    <row r="759" spans="1:9" x14ac:dyDescent="0.25">
      <c r="A759" s="15"/>
      <c r="B759" s="19"/>
      <c r="C759" s="19"/>
      <c r="D759" s="19"/>
      <c r="F759" s="19"/>
      <c r="G759" s="19"/>
      <c r="H759" s="19"/>
      <c r="I759" s="19"/>
    </row>
    <row r="760" spans="1:9" x14ac:dyDescent="0.25">
      <c r="A760" s="15"/>
      <c r="B760" s="19"/>
      <c r="C760" s="19"/>
      <c r="D760" s="19"/>
      <c r="F760" s="19"/>
      <c r="G760" s="19"/>
      <c r="H760" s="19"/>
      <c r="I760" s="19"/>
    </row>
    <row r="761" spans="1:9" x14ac:dyDescent="0.25">
      <c r="A761" s="15"/>
      <c r="B761" s="19"/>
      <c r="C761" s="19"/>
      <c r="D761" s="19"/>
      <c r="F761" s="19"/>
      <c r="G761" s="19"/>
      <c r="H761" s="19"/>
      <c r="I761" s="19"/>
    </row>
    <row r="762" spans="1:9" x14ac:dyDescent="0.25">
      <c r="A762" s="15"/>
      <c r="B762" s="19"/>
      <c r="C762" s="19"/>
      <c r="D762" s="19"/>
      <c r="F762" s="19"/>
      <c r="G762" s="19"/>
      <c r="H762" s="19"/>
      <c r="I762" s="19"/>
    </row>
    <row r="763" spans="1:9" x14ac:dyDescent="0.25">
      <c r="A763" s="15"/>
      <c r="B763" s="19"/>
      <c r="C763" s="19"/>
      <c r="D763" s="19"/>
      <c r="F763" s="19"/>
      <c r="G763" s="19"/>
      <c r="H763" s="19"/>
      <c r="I763" s="19"/>
    </row>
    <row r="764" spans="1:9" x14ac:dyDescent="0.25">
      <c r="A764" s="15"/>
      <c r="B764" s="19"/>
      <c r="C764" s="19"/>
      <c r="D764" s="19"/>
      <c r="F764" s="19"/>
      <c r="G764" s="19"/>
      <c r="H764" s="19"/>
      <c r="I764" s="19"/>
    </row>
    <row r="765" spans="1:9" x14ac:dyDescent="0.25">
      <c r="A765" s="15"/>
      <c r="B765" s="19"/>
      <c r="C765" s="19"/>
      <c r="D765" s="19"/>
      <c r="F765" s="19"/>
      <c r="G765" s="19"/>
      <c r="H765" s="19"/>
      <c r="I765" s="19"/>
    </row>
    <row r="766" spans="1:9" x14ac:dyDescent="0.25">
      <c r="A766" s="15"/>
      <c r="B766" s="19"/>
      <c r="C766" s="19"/>
      <c r="D766" s="19"/>
      <c r="F766" s="19"/>
      <c r="G766" s="19"/>
      <c r="H766" s="19"/>
      <c r="I766" s="19"/>
    </row>
    <row r="767" spans="1:9" x14ac:dyDescent="0.25">
      <c r="A767" s="15"/>
      <c r="B767" s="19"/>
      <c r="C767" s="19"/>
      <c r="D767" s="19"/>
      <c r="F767" s="19"/>
      <c r="G767" s="19"/>
      <c r="H767" s="19"/>
      <c r="I767" s="19"/>
    </row>
    <row r="768" spans="1:9" x14ac:dyDescent="0.25">
      <c r="A768" s="15"/>
      <c r="B768" s="19"/>
      <c r="C768" s="19"/>
      <c r="D768" s="19"/>
      <c r="F768" s="19"/>
      <c r="G768" s="19"/>
      <c r="H768" s="19"/>
      <c r="I768" s="19"/>
    </row>
    <row r="769" spans="1:9" x14ac:dyDescent="0.25">
      <c r="A769" s="15"/>
      <c r="B769" s="19"/>
      <c r="C769" s="19"/>
      <c r="D769" s="19"/>
      <c r="F769" s="19"/>
      <c r="G769" s="19"/>
      <c r="H769" s="19"/>
      <c r="I769" s="19"/>
    </row>
    <row r="770" spans="1:9" x14ac:dyDescent="0.25">
      <c r="A770" s="15"/>
      <c r="B770" s="19"/>
      <c r="C770" s="19"/>
      <c r="D770" s="19"/>
      <c r="F770" s="19"/>
      <c r="G770" s="19"/>
      <c r="H770" s="19"/>
      <c r="I770" s="19"/>
    </row>
    <row r="771" spans="1:9" x14ac:dyDescent="0.25">
      <c r="A771" s="15"/>
      <c r="B771" s="19"/>
      <c r="C771" s="19"/>
      <c r="D771" s="19"/>
      <c r="F771" s="19"/>
      <c r="G771" s="19"/>
      <c r="H771" s="19"/>
      <c r="I771" s="19"/>
    </row>
    <row r="772" spans="1:9" x14ac:dyDescent="0.25">
      <c r="A772" s="15"/>
      <c r="B772" s="19"/>
      <c r="C772" s="19"/>
      <c r="D772" s="19"/>
      <c r="F772" s="19"/>
      <c r="G772" s="19"/>
      <c r="H772" s="19"/>
      <c r="I772" s="19"/>
    </row>
    <row r="773" spans="1:9" x14ac:dyDescent="0.25">
      <c r="A773" s="15"/>
      <c r="B773" s="19"/>
      <c r="C773" s="19"/>
      <c r="D773" s="19"/>
      <c r="F773" s="19"/>
      <c r="G773" s="19"/>
      <c r="H773" s="19"/>
      <c r="I773" s="19"/>
    </row>
    <row r="774" spans="1:9" x14ac:dyDescent="0.25">
      <c r="A774" s="15"/>
      <c r="B774" s="19"/>
      <c r="C774" s="19"/>
      <c r="D774" s="19"/>
      <c r="F774" s="19"/>
      <c r="G774" s="19"/>
      <c r="H774" s="19"/>
      <c r="I774" s="19"/>
    </row>
    <row r="775" spans="1:9" x14ac:dyDescent="0.25">
      <c r="A775" s="15"/>
      <c r="B775" s="19"/>
      <c r="C775" s="19"/>
      <c r="D775" s="19"/>
      <c r="F775" s="19"/>
      <c r="G775" s="19"/>
      <c r="H775" s="19"/>
      <c r="I775" s="19"/>
    </row>
    <row r="776" spans="1:9" x14ac:dyDescent="0.25">
      <c r="A776" s="15"/>
      <c r="B776" s="19"/>
      <c r="C776" s="19"/>
      <c r="D776" s="19"/>
      <c r="F776" s="19"/>
      <c r="G776" s="19"/>
      <c r="H776" s="19"/>
      <c r="I776" s="19"/>
    </row>
    <row r="777" spans="1:9" x14ac:dyDescent="0.25">
      <c r="A777" s="15"/>
      <c r="B777" s="19"/>
      <c r="C777" s="19"/>
      <c r="D777" s="19"/>
      <c r="F777" s="19"/>
      <c r="G777" s="19"/>
      <c r="H777" s="19"/>
      <c r="I777" s="19"/>
    </row>
    <row r="778" spans="1:9" x14ac:dyDescent="0.25">
      <c r="A778" s="15"/>
      <c r="B778" s="19"/>
      <c r="C778" s="19"/>
      <c r="D778" s="19"/>
      <c r="F778" s="19"/>
      <c r="G778" s="19"/>
      <c r="H778" s="19"/>
      <c r="I778" s="19"/>
    </row>
    <row r="779" spans="1:9" x14ac:dyDescent="0.25">
      <c r="A779" s="15"/>
      <c r="B779" s="19"/>
      <c r="C779" s="19"/>
      <c r="D779" s="19"/>
      <c r="F779" s="19"/>
      <c r="G779" s="19"/>
      <c r="H779" s="19"/>
      <c r="I779" s="19"/>
    </row>
    <row r="780" spans="1:9" x14ac:dyDescent="0.25">
      <c r="A780" s="15"/>
      <c r="B780" s="19"/>
      <c r="C780" s="19"/>
      <c r="D780" s="19"/>
      <c r="F780" s="19"/>
      <c r="G780" s="19"/>
      <c r="H780" s="19"/>
      <c r="I780" s="19"/>
    </row>
    <row r="781" spans="1:9" x14ac:dyDescent="0.25">
      <c r="A781" s="15"/>
      <c r="B781" s="19"/>
      <c r="C781" s="19"/>
      <c r="D781" s="19"/>
      <c r="F781" s="19"/>
      <c r="G781" s="19"/>
      <c r="H781" s="19"/>
      <c r="I781" s="19"/>
    </row>
    <row r="782" spans="1:9" x14ac:dyDescent="0.25">
      <c r="A782" s="15"/>
      <c r="B782" s="19"/>
      <c r="C782" s="19"/>
      <c r="D782" s="19"/>
      <c r="F782" s="19"/>
      <c r="G782" s="19"/>
      <c r="H782" s="19"/>
      <c r="I782" s="19"/>
    </row>
    <row r="783" spans="1:9" x14ac:dyDescent="0.25">
      <c r="A783" s="15"/>
      <c r="B783" s="19"/>
      <c r="C783" s="19"/>
      <c r="D783" s="19"/>
      <c r="F783" s="19"/>
      <c r="G783" s="19"/>
      <c r="H783" s="19"/>
      <c r="I783" s="19"/>
    </row>
    <row r="784" spans="1:9" x14ac:dyDescent="0.25">
      <c r="A784" s="15"/>
      <c r="B784" s="19"/>
      <c r="C784" s="19"/>
      <c r="D784" s="19"/>
      <c r="F784" s="19"/>
      <c r="G784" s="19"/>
      <c r="H784" s="19"/>
      <c r="I784" s="19"/>
    </row>
    <row r="785" spans="1:9" x14ac:dyDescent="0.25">
      <c r="A785" s="15"/>
      <c r="B785" s="19"/>
      <c r="C785" s="19"/>
      <c r="D785" s="19"/>
      <c r="F785" s="19"/>
      <c r="G785" s="19"/>
      <c r="H785" s="19"/>
      <c r="I785" s="19"/>
    </row>
    <row r="786" spans="1:9" x14ac:dyDescent="0.25">
      <c r="A786" s="15"/>
      <c r="B786" s="19"/>
      <c r="C786" s="19"/>
      <c r="D786" s="19"/>
      <c r="F786" s="19"/>
      <c r="G786" s="19"/>
      <c r="H786" s="19"/>
      <c r="I786" s="19"/>
    </row>
    <row r="787" spans="1:9" x14ac:dyDescent="0.25">
      <c r="A787" s="15"/>
      <c r="B787" s="19"/>
      <c r="C787" s="19"/>
      <c r="D787" s="19"/>
      <c r="F787" s="19"/>
      <c r="G787" s="19"/>
      <c r="H787" s="19"/>
      <c r="I787" s="19"/>
    </row>
  </sheetData>
  <mergeCells count="5">
    <mergeCell ref="E1:I1"/>
    <mergeCell ref="E2:I2"/>
    <mergeCell ref="E3:I3"/>
    <mergeCell ref="E4:I4"/>
    <mergeCell ref="A5:I5"/>
  </mergeCells>
  <pageMargins left="0.59055118110236227" right="0.59055118110236227" top="0.39370078740157483" bottom="0.3937007874015748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432"/>
  <sheetViews>
    <sheetView tabSelected="1" zoomScale="80" zoomScaleNormal="80" workbookViewId="0">
      <pane xSplit="9" ySplit="7" topLeftCell="J8" activePane="bottomRight" state="frozen"/>
      <selection activeCell="A5" sqref="A5:L5"/>
      <selection pane="topRight" activeCell="A5" sqref="A5:L5"/>
      <selection pane="bottomLeft" activeCell="A5" sqref="A5:L5"/>
      <selection pane="bottomRight" activeCell="A5" sqref="A5:L5"/>
    </sheetView>
  </sheetViews>
  <sheetFormatPr defaultRowHeight="15" x14ac:dyDescent="0.25"/>
  <cols>
    <col min="1" max="1" width="35.42578125" style="3" customWidth="1"/>
    <col min="2" max="4" width="4" style="3" hidden="1" customWidth="1"/>
    <col min="5" max="5" width="4.5703125" style="2" hidden="1" customWidth="1"/>
    <col min="6" max="7" width="4.28515625" style="2" customWidth="1"/>
    <col min="8" max="8" width="15.28515625" style="1" customWidth="1"/>
    <col min="9" max="9" width="5" style="3" customWidth="1"/>
    <col min="10" max="10" width="16.140625" style="3" customWidth="1"/>
    <col min="11" max="12" width="15.42578125" style="3" customWidth="1"/>
    <col min="13" max="21" width="12.7109375" style="3" bestFit="1" customWidth="1"/>
    <col min="22" max="38" width="9.28515625" style="3" bestFit="1" customWidth="1"/>
    <col min="39" max="122" width="9.140625" style="3"/>
    <col min="123" max="123" width="1.42578125" style="3" customWidth="1"/>
    <col min="124" max="124" width="59.5703125" style="3" customWidth="1"/>
    <col min="125" max="125" width="9.140625" style="3" customWidth="1"/>
    <col min="126" max="127" width="3.85546875" style="3" customWidth="1"/>
    <col min="128" max="128" width="10.5703125" style="3" customWidth="1"/>
    <col min="129" max="129" width="3.85546875" style="3" customWidth="1"/>
    <col min="130" max="132" width="14.42578125" style="3" customWidth="1"/>
    <col min="133" max="133" width="4.140625" style="3" customWidth="1"/>
    <col min="134" max="134" width="15" style="3" customWidth="1"/>
    <col min="135" max="136" width="9.140625" style="3" customWidth="1"/>
    <col min="137" max="137" width="11.5703125" style="3" customWidth="1"/>
    <col min="138" max="138" width="18.140625" style="3" customWidth="1"/>
    <col min="139" max="139" width="13.140625" style="3" customWidth="1"/>
    <col min="140" max="140" width="12.28515625" style="3" customWidth="1"/>
    <col min="141" max="378" width="9.140625" style="3"/>
    <col min="379" max="379" width="1.42578125" style="3" customWidth="1"/>
    <col min="380" max="380" width="59.5703125" style="3" customWidth="1"/>
    <col min="381" max="381" width="9.140625" style="3" customWidth="1"/>
    <col min="382" max="383" width="3.85546875" style="3" customWidth="1"/>
    <col min="384" max="384" width="10.5703125" style="3" customWidth="1"/>
    <col min="385" max="385" width="3.85546875" style="3" customWidth="1"/>
    <col min="386" max="388" width="14.42578125" style="3" customWidth="1"/>
    <col min="389" max="389" width="4.140625" style="3" customWidth="1"/>
    <col min="390" max="390" width="15" style="3" customWidth="1"/>
    <col min="391" max="392" width="9.140625" style="3" customWidth="1"/>
    <col min="393" max="393" width="11.5703125" style="3" customWidth="1"/>
    <col min="394" max="394" width="18.140625" style="3" customWidth="1"/>
    <col min="395" max="395" width="13.140625" style="3" customWidth="1"/>
    <col min="396" max="396" width="12.28515625" style="3" customWidth="1"/>
    <col min="397" max="634" width="9.140625" style="3"/>
    <col min="635" max="635" width="1.42578125" style="3" customWidth="1"/>
    <col min="636" max="636" width="59.5703125" style="3" customWidth="1"/>
    <col min="637" max="637" width="9.140625" style="3" customWidth="1"/>
    <col min="638" max="639" width="3.85546875" style="3" customWidth="1"/>
    <col min="640" max="640" width="10.5703125" style="3" customWidth="1"/>
    <col min="641" max="641" width="3.85546875" style="3" customWidth="1"/>
    <col min="642" max="644" width="14.42578125" style="3" customWidth="1"/>
    <col min="645" max="645" width="4.140625" style="3" customWidth="1"/>
    <col min="646" max="646" width="15" style="3" customWidth="1"/>
    <col min="647" max="648" width="9.140625" style="3" customWidth="1"/>
    <col min="649" max="649" width="11.5703125" style="3" customWidth="1"/>
    <col min="650" max="650" width="18.140625" style="3" customWidth="1"/>
    <col min="651" max="651" width="13.140625" style="3" customWidth="1"/>
    <col min="652" max="652" width="12.28515625" style="3" customWidth="1"/>
    <col min="653" max="890" width="9.140625" style="3"/>
    <col min="891" max="891" width="1.42578125" style="3" customWidth="1"/>
    <col min="892" max="892" width="59.5703125" style="3" customWidth="1"/>
    <col min="893" max="893" width="9.140625" style="3" customWidth="1"/>
    <col min="894" max="895" width="3.85546875" style="3" customWidth="1"/>
    <col min="896" max="896" width="10.5703125" style="3" customWidth="1"/>
    <col min="897" max="897" width="3.85546875" style="3" customWidth="1"/>
    <col min="898" max="900" width="14.42578125" style="3" customWidth="1"/>
    <col min="901" max="901" width="4.140625" style="3" customWidth="1"/>
    <col min="902" max="902" width="15" style="3" customWidth="1"/>
    <col min="903" max="904" width="9.140625" style="3" customWidth="1"/>
    <col min="905" max="905" width="11.5703125" style="3" customWidth="1"/>
    <col min="906" max="906" width="18.140625" style="3" customWidth="1"/>
    <col min="907" max="907" width="13.140625" style="3" customWidth="1"/>
    <col min="908" max="908" width="12.28515625" style="3" customWidth="1"/>
    <col min="909" max="1146" width="9.140625" style="3"/>
    <col min="1147" max="1147" width="1.42578125" style="3" customWidth="1"/>
    <col min="1148" max="1148" width="59.5703125" style="3" customWidth="1"/>
    <col min="1149" max="1149" width="9.140625" style="3" customWidth="1"/>
    <col min="1150" max="1151" width="3.85546875" style="3" customWidth="1"/>
    <col min="1152" max="1152" width="10.5703125" style="3" customWidth="1"/>
    <col min="1153" max="1153" width="3.85546875" style="3" customWidth="1"/>
    <col min="1154" max="1156" width="14.42578125" style="3" customWidth="1"/>
    <col min="1157" max="1157" width="4.140625" style="3" customWidth="1"/>
    <col min="1158" max="1158" width="15" style="3" customWidth="1"/>
    <col min="1159" max="1160" width="9.140625" style="3" customWidth="1"/>
    <col min="1161" max="1161" width="11.5703125" style="3" customWidth="1"/>
    <col min="1162" max="1162" width="18.140625" style="3" customWidth="1"/>
    <col min="1163" max="1163" width="13.140625" style="3" customWidth="1"/>
    <col min="1164" max="1164" width="12.28515625" style="3" customWidth="1"/>
    <col min="1165" max="1402" width="9.140625" style="3"/>
    <col min="1403" max="1403" width="1.42578125" style="3" customWidth="1"/>
    <col min="1404" max="1404" width="59.5703125" style="3" customWidth="1"/>
    <col min="1405" max="1405" width="9.140625" style="3" customWidth="1"/>
    <col min="1406" max="1407" width="3.85546875" style="3" customWidth="1"/>
    <col min="1408" max="1408" width="10.5703125" style="3" customWidth="1"/>
    <col min="1409" max="1409" width="3.85546875" style="3" customWidth="1"/>
    <col min="1410" max="1412" width="14.42578125" style="3" customWidth="1"/>
    <col min="1413" max="1413" width="4.140625" style="3" customWidth="1"/>
    <col min="1414" max="1414" width="15" style="3" customWidth="1"/>
    <col min="1415" max="1416" width="9.140625" style="3" customWidth="1"/>
    <col min="1417" max="1417" width="11.5703125" style="3" customWidth="1"/>
    <col min="1418" max="1418" width="18.140625" style="3" customWidth="1"/>
    <col min="1419" max="1419" width="13.140625" style="3" customWidth="1"/>
    <col min="1420" max="1420" width="12.28515625" style="3" customWidth="1"/>
    <col min="1421" max="1658" width="9.140625" style="3"/>
    <col min="1659" max="1659" width="1.42578125" style="3" customWidth="1"/>
    <col min="1660" max="1660" width="59.5703125" style="3" customWidth="1"/>
    <col min="1661" max="1661" width="9.140625" style="3" customWidth="1"/>
    <col min="1662" max="1663" width="3.85546875" style="3" customWidth="1"/>
    <col min="1664" max="1664" width="10.5703125" style="3" customWidth="1"/>
    <col min="1665" max="1665" width="3.85546875" style="3" customWidth="1"/>
    <col min="1666" max="1668" width="14.42578125" style="3" customWidth="1"/>
    <col min="1669" max="1669" width="4.140625" style="3" customWidth="1"/>
    <col min="1670" max="1670" width="15" style="3" customWidth="1"/>
    <col min="1671" max="1672" width="9.140625" style="3" customWidth="1"/>
    <col min="1673" max="1673" width="11.5703125" style="3" customWidth="1"/>
    <col min="1674" max="1674" width="18.140625" style="3" customWidth="1"/>
    <col min="1675" max="1675" width="13.140625" style="3" customWidth="1"/>
    <col min="1676" max="1676" width="12.28515625" style="3" customWidth="1"/>
    <col min="1677" max="1914" width="9.140625" style="3"/>
    <col min="1915" max="1915" width="1.42578125" style="3" customWidth="1"/>
    <col min="1916" max="1916" width="59.5703125" style="3" customWidth="1"/>
    <col min="1917" max="1917" width="9.140625" style="3" customWidth="1"/>
    <col min="1918" max="1919" width="3.85546875" style="3" customWidth="1"/>
    <col min="1920" max="1920" width="10.5703125" style="3" customWidth="1"/>
    <col min="1921" max="1921" width="3.85546875" style="3" customWidth="1"/>
    <col min="1922" max="1924" width="14.42578125" style="3" customWidth="1"/>
    <col min="1925" max="1925" width="4.140625" style="3" customWidth="1"/>
    <col min="1926" max="1926" width="15" style="3" customWidth="1"/>
    <col min="1927" max="1928" width="9.140625" style="3" customWidth="1"/>
    <col min="1929" max="1929" width="11.5703125" style="3" customWidth="1"/>
    <col min="1930" max="1930" width="18.140625" style="3" customWidth="1"/>
    <col min="1931" max="1931" width="13.140625" style="3" customWidth="1"/>
    <col min="1932" max="1932" width="12.28515625" style="3" customWidth="1"/>
    <col min="1933" max="2170" width="9.140625" style="3"/>
    <col min="2171" max="2171" width="1.42578125" style="3" customWidth="1"/>
    <col min="2172" max="2172" width="59.5703125" style="3" customWidth="1"/>
    <col min="2173" max="2173" width="9.140625" style="3" customWidth="1"/>
    <col min="2174" max="2175" width="3.85546875" style="3" customWidth="1"/>
    <col min="2176" max="2176" width="10.5703125" style="3" customWidth="1"/>
    <col min="2177" max="2177" width="3.85546875" style="3" customWidth="1"/>
    <col min="2178" max="2180" width="14.42578125" style="3" customWidth="1"/>
    <col min="2181" max="2181" width="4.140625" style="3" customWidth="1"/>
    <col min="2182" max="2182" width="15" style="3" customWidth="1"/>
    <col min="2183" max="2184" width="9.140625" style="3" customWidth="1"/>
    <col min="2185" max="2185" width="11.5703125" style="3" customWidth="1"/>
    <col min="2186" max="2186" width="18.140625" style="3" customWidth="1"/>
    <col min="2187" max="2187" width="13.140625" style="3" customWidth="1"/>
    <col min="2188" max="2188" width="12.28515625" style="3" customWidth="1"/>
    <col min="2189" max="2426" width="9.140625" style="3"/>
    <col min="2427" max="2427" width="1.42578125" style="3" customWidth="1"/>
    <col min="2428" max="2428" width="59.5703125" style="3" customWidth="1"/>
    <col min="2429" max="2429" width="9.140625" style="3" customWidth="1"/>
    <col min="2430" max="2431" width="3.85546875" style="3" customWidth="1"/>
    <col min="2432" max="2432" width="10.5703125" style="3" customWidth="1"/>
    <col min="2433" max="2433" width="3.85546875" style="3" customWidth="1"/>
    <col min="2434" max="2436" width="14.42578125" style="3" customWidth="1"/>
    <col min="2437" max="2437" width="4.140625" style="3" customWidth="1"/>
    <col min="2438" max="2438" width="15" style="3" customWidth="1"/>
    <col min="2439" max="2440" width="9.140625" style="3" customWidth="1"/>
    <col min="2441" max="2441" width="11.5703125" style="3" customWidth="1"/>
    <col min="2442" max="2442" width="18.140625" style="3" customWidth="1"/>
    <col min="2443" max="2443" width="13.140625" style="3" customWidth="1"/>
    <col min="2444" max="2444" width="12.28515625" style="3" customWidth="1"/>
    <col min="2445" max="2682" width="9.140625" style="3"/>
    <col min="2683" max="2683" width="1.42578125" style="3" customWidth="1"/>
    <col min="2684" max="2684" width="59.5703125" style="3" customWidth="1"/>
    <col min="2685" max="2685" width="9.140625" style="3" customWidth="1"/>
    <col min="2686" max="2687" width="3.85546875" style="3" customWidth="1"/>
    <col min="2688" max="2688" width="10.5703125" style="3" customWidth="1"/>
    <col min="2689" max="2689" width="3.85546875" style="3" customWidth="1"/>
    <col min="2690" max="2692" width="14.42578125" style="3" customWidth="1"/>
    <col min="2693" max="2693" width="4.140625" style="3" customWidth="1"/>
    <col min="2694" max="2694" width="15" style="3" customWidth="1"/>
    <col min="2695" max="2696" width="9.140625" style="3" customWidth="1"/>
    <col min="2697" max="2697" width="11.5703125" style="3" customWidth="1"/>
    <col min="2698" max="2698" width="18.140625" style="3" customWidth="1"/>
    <col min="2699" max="2699" width="13.140625" style="3" customWidth="1"/>
    <col min="2700" max="2700" width="12.28515625" style="3" customWidth="1"/>
    <col min="2701" max="2938" width="9.140625" style="3"/>
    <col min="2939" max="2939" width="1.42578125" style="3" customWidth="1"/>
    <col min="2940" max="2940" width="59.5703125" style="3" customWidth="1"/>
    <col min="2941" max="2941" width="9.140625" style="3" customWidth="1"/>
    <col min="2942" max="2943" width="3.85546875" style="3" customWidth="1"/>
    <col min="2944" max="2944" width="10.5703125" style="3" customWidth="1"/>
    <col min="2945" max="2945" width="3.85546875" style="3" customWidth="1"/>
    <col min="2946" max="2948" width="14.42578125" style="3" customWidth="1"/>
    <col min="2949" max="2949" width="4.140625" style="3" customWidth="1"/>
    <col min="2950" max="2950" width="15" style="3" customWidth="1"/>
    <col min="2951" max="2952" width="9.140625" style="3" customWidth="1"/>
    <col min="2953" max="2953" width="11.5703125" style="3" customWidth="1"/>
    <col min="2954" max="2954" width="18.140625" style="3" customWidth="1"/>
    <col min="2955" max="2955" width="13.140625" style="3" customWidth="1"/>
    <col min="2956" max="2956" width="12.28515625" style="3" customWidth="1"/>
    <col min="2957" max="3194" width="9.140625" style="3"/>
    <col min="3195" max="3195" width="1.42578125" style="3" customWidth="1"/>
    <col min="3196" max="3196" width="59.5703125" style="3" customWidth="1"/>
    <col min="3197" max="3197" width="9.140625" style="3" customWidth="1"/>
    <col min="3198" max="3199" width="3.85546875" style="3" customWidth="1"/>
    <col min="3200" max="3200" width="10.5703125" style="3" customWidth="1"/>
    <col min="3201" max="3201" width="3.85546875" style="3" customWidth="1"/>
    <col min="3202" max="3204" width="14.42578125" style="3" customWidth="1"/>
    <col min="3205" max="3205" width="4.140625" style="3" customWidth="1"/>
    <col min="3206" max="3206" width="15" style="3" customWidth="1"/>
    <col min="3207" max="3208" width="9.140625" style="3" customWidth="1"/>
    <col min="3209" max="3209" width="11.5703125" style="3" customWidth="1"/>
    <col min="3210" max="3210" width="18.140625" style="3" customWidth="1"/>
    <col min="3211" max="3211" width="13.140625" style="3" customWidth="1"/>
    <col min="3212" max="3212" width="12.28515625" style="3" customWidth="1"/>
    <col min="3213" max="3450" width="9.140625" style="3"/>
    <col min="3451" max="3451" width="1.42578125" style="3" customWidth="1"/>
    <col min="3452" max="3452" width="59.5703125" style="3" customWidth="1"/>
    <col min="3453" max="3453" width="9.140625" style="3" customWidth="1"/>
    <col min="3454" max="3455" width="3.85546875" style="3" customWidth="1"/>
    <col min="3456" max="3456" width="10.5703125" style="3" customWidth="1"/>
    <col min="3457" max="3457" width="3.85546875" style="3" customWidth="1"/>
    <col min="3458" max="3460" width="14.42578125" style="3" customWidth="1"/>
    <col min="3461" max="3461" width="4.140625" style="3" customWidth="1"/>
    <col min="3462" max="3462" width="15" style="3" customWidth="1"/>
    <col min="3463" max="3464" width="9.140625" style="3" customWidth="1"/>
    <col min="3465" max="3465" width="11.5703125" style="3" customWidth="1"/>
    <col min="3466" max="3466" width="18.140625" style="3" customWidth="1"/>
    <col min="3467" max="3467" width="13.140625" style="3" customWidth="1"/>
    <col min="3468" max="3468" width="12.28515625" style="3" customWidth="1"/>
    <col min="3469" max="3706" width="9.140625" style="3"/>
    <col min="3707" max="3707" width="1.42578125" style="3" customWidth="1"/>
    <col min="3708" max="3708" width="59.5703125" style="3" customWidth="1"/>
    <col min="3709" max="3709" width="9.140625" style="3" customWidth="1"/>
    <col min="3710" max="3711" width="3.85546875" style="3" customWidth="1"/>
    <col min="3712" max="3712" width="10.5703125" style="3" customWidth="1"/>
    <col min="3713" max="3713" width="3.85546875" style="3" customWidth="1"/>
    <col min="3714" max="3716" width="14.42578125" style="3" customWidth="1"/>
    <col min="3717" max="3717" width="4.140625" style="3" customWidth="1"/>
    <col min="3718" max="3718" width="15" style="3" customWidth="1"/>
    <col min="3719" max="3720" width="9.140625" style="3" customWidth="1"/>
    <col min="3721" max="3721" width="11.5703125" style="3" customWidth="1"/>
    <col min="3722" max="3722" width="18.140625" style="3" customWidth="1"/>
    <col min="3723" max="3723" width="13.140625" style="3" customWidth="1"/>
    <col min="3724" max="3724" width="12.28515625" style="3" customWidth="1"/>
    <col min="3725" max="3962" width="9.140625" style="3"/>
    <col min="3963" max="3963" width="1.42578125" style="3" customWidth="1"/>
    <col min="3964" max="3964" width="59.5703125" style="3" customWidth="1"/>
    <col min="3965" max="3965" width="9.140625" style="3" customWidth="1"/>
    <col min="3966" max="3967" width="3.85546875" style="3" customWidth="1"/>
    <col min="3968" max="3968" width="10.5703125" style="3" customWidth="1"/>
    <col min="3969" max="3969" width="3.85546875" style="3" customWidth="1"/>
    <col min="3970" max="3972" width="14.42578125" style="3" customWidth="1"/>
    <col min="3973" max="3973" width="4.140625" style="3" customWidth="1"/>
    <col min="3974" max="3974" width="15" style="3" customWidth="1"/>
    <col min="3975" max="3976" width="9.140625" style="3" customWidth="1"/>
    <col min="3977" max="3977" width="11.5703125" style="3" customWidth="1"/>
    <col min="3978" max="3978" width="18.140625" style="3" customWidth="1"/>
    <col min="3979" max="3979" width="13.140625" style="3" customWidth="1"/>
    <col min="3980" max="3980" width="12.28515625" style="3" customWidth="1"/>
    <col min="3981" max="4218" width="9.140625" style="3"/>
    <col min="4219" max="4219" width="1.42578125" style="3" customWidth="1"/>
    <col min="4220" max="4220" width="59.5703125" style="3" customWidth="1"/>
    <col min="4221" max="4221" width="9.140625" style="3" customWidth="1"/>
    <col min="4222" max="4223" width="3.85546875" style="3" customWidth="1"/>
    <col min="4224" max="4224" width="10.5703125" style="3" customWidth="1"/>
    <col min="4225" max="4225" width="3.85546875" style="3" customWidth="1"/>
    <col min="4226" max="4228" width="14.42578125" style="3" customWidth="1"/>
    <col min="4229" max="4229" width="4.140625" style="3" customWidth="1"/>
    <col min="4230" max="4230" width="15" style="3" customWidth="1"/>
    <col min="4231" max="4232" width="9.140625" style="3" customWidth="1"/>
    <col min="4233" max="4233" width="11.5703125" style="3" customWidth="1"/>
    <col min="4234" max="4234" width="18.140625" style="3" customWidth="1"/>
    <col min="4235" max="4235" width="13.140625" style="3" customWidth="1"/>
    <col min="4236" max="4236" width="12.28515625" style="3" customWidth="1"/>
    <col min="4237" max="4474" width="9.140625" style="3"/>
    <col min="4475" max="4475" width="1.42578125" style="3" customWidth="1"/>
    <col min="4476" max="4476" width="59.5703125" style="3" customWidth="1"/>
    <col min="4477" max="4477" width="9.140625" style="3" customWidth="1"/>
    <col min="4478" max="4479" width="3.85546875" style="3" customWidth="1"/>
    <col min="4480" max="4480" width="10.5703125" style="3" customWidth="1"/>
    <col min="4481" max="4481" width="3.85546875" style="3" customWidth="1"/>
    <col min="4482" max="4484" width="14.42578125" style="3" customWidth="1"/>
    <col min="4485" max="4485" width="4.140625" style="3" customWidth="1"/>
    <col min="4486" max="4486" width="15" style="3" customWidth="1"/>
    <col min="4487" max="4488" width="9.140625" style="3" customWidth="1"/>
    <col min="4489" max="4489" width="11.5703125" style="3" customWidth="1"/>
    <col min="4490" max="4490" width="18.140625" style="3" customWidth="1"/>
    <col min="4491" max="4491" width="13.140625" style="3" customWidth="1"/>
    <col min="4492" max="4492" width="12.28515625" style="3" customWidth="1"/>
    <col min="4493" max="4730" width="9.140625" style="3"/>
    <col min="4731" max="4731" width="1.42578125" style="3" customWidth="1"/>
    <col min="4732" max="4732" width="59.5703125" style="3" customWidth="1"/>
    <col min="4733" max="4733" width="9.140625" style="3" customWidth="1"/>
    <col min="4734" max="4735" width="3.85546875" style="3" customWidth="1"/>
    <col min="4736" max="4736" width="10.5703125" style="3" customWidth="1"/>
    <col min="4737" max="4737" width="3.85546875" style="3" customWidth="1"/>
    <col min="4738" max="4740" width="14.42578125" style="3" customWidth="1"/>
    <col min="4741" max="4741" width="4.140625" style="3" customWidth="1"/>
    <col min="4742" max="4742" width="15" style="3" customWidth="1"/>
    <col min="4743" max="4744" width="9.140625" style="3" customWidth="1"/>
    <col min="4745" max="4745" width="11.5703125" style="3" customWidth="1"/>
    <col min="4746" max="4746" width="18.140625" style="3" customWidth="1"/>
    <col min="4747" max="4747" width="13.140625" style="3" customWidth="1"/>
    <col min="4748" max="4748" width="12.28515625" style="3" customWidth="1"/>
    <col min="4749" max="4986" width="9.140625" style="3"/>
    <col min="4987" max="4987" width="1.42578125" style="3" customWidth="1"/>
    <col min="4988" max="4988" width="59.5703125" style="3" customWidth="1"/>
    <col min="4989" max="4989" width="9.140625" style="3" customWidth="1"/>
    <col min="4990" max="4991" width="3.85546875" style="3" customWidth="1"/>
    <col min="4992" max="4992" width="10.5703125" style="3" customWidth="1"/>
    <col min="4993" max="4993" width="3.85546875" style="3" customWidth="1"/>
    <col min="4994" max="4996" width="14.42578125" style="3" customWidth="1"/>
    <col min="4997" max="4997" width="4.140625" style="3" customWidth="1"/>
    <col min="4998" max="4998" width="15" style="3" customWidth="1"/>
    <col min="4999" max="5000" width="9.140625" style="3" customWidth="1"/>
    <col min="5001" max="5001" width="11.5703125" style="3" customWidth="1"/>
    <col min="5002" max="5002" width="18.140625" style="3" customWidth="1"/>
    <col min="5003" max="5003" width="13.140625" style="3" customWidth="1"/>
    <col min="5004" max="5004" width="12.28515625" style="3" customWidth="1"/>
    <col min="5005" max="5242" width="9.140625" style="3"/>
    <col min="5243" max="5243" width="1.42578125" style="3" customWidth="1"/>
    <col min="5244" max="5244" width="59.5703125" style="3" customWidth="1"/>
    <col min="5245" max="5245" width="9.140625" style="3" customWidth="1"/>
    <col min="5246" max="5247" width="3.85546875" style="3" customWidth="1"/>
    <col min="5248" max="5248" width="10.5703125" style="3" customWidth="1"/>
    <col min="5249" max="5249" width="3.85546875" style="3" customWidth="1"/>
    <col min="5250" max="5252" width="14.42578125" style="3" customWidth="1"/>
    <col min="5253" max="5253" width="4.140625" style="3" customWidth="1"/>
    <col min="5254" max="5254" width="15" style="3" customWidth="1"/>
    <col min="5255" max="5256" width="9.140625" style="3" customWidth="1"/>
    <col min="5257" max="5257" width="11.5703125" style="3" customWidth="1"/>
    <col min="5258" max="5258" width="18.140625" style="3" customWidth="1"/>
    <col min="5259" max="5259" width="13.140625" style="3" customWidth="1"/>
    <col min="5260" max="5260" width="12.28515625" style="3" customWidth="1"/>
    <col min="5261" max="5498" width="9.140625" style="3"/>
    <col min="5499" max="5499" width="1.42578125" style="3" customWidth="1"/>
    <col min="5500" max="5500" width="59.5703125" style="3" customWidth="1"/>
    <col min="5501" max="5501" width="9.140625" style="3" customWidth="1"/>
    <col min="5502" max="5503" width="3.85546875" style="3" customWidth="1"/>
    <col min="5504" max="5504" width="10.5703125" style="3" customWidth="1"/>
    <col min="5505" max="5505" width="3.85546875" style="3" customWidth="1"/>
    <col min="5506" max="5508" width="14.42578125" style="3" customWidth="1"/>
    <col min="5509" max="5509" width="4.140625" style="3" customWidth="1"/>
    <col min="5510" max="5510" width="15" style="3" customWidth="1"/>
    <col min="5511" max="5512" width="9.140625" style="3" customWidth="1"/>
    <col min="5513" max="5513" width="11.5703125" style="3" customWidth="1"/>
    <col min="5514" max="5514" width="18.140625" style="3" customWidth="1"/>
    <col min="5515" max="5515" width="13.140625" style="3" customWidth="1"/>
    <col min="5516" max="5516" width="12.28515625" style="3" customWidth="1"/>
    <col min="5517" max="5754" width="9.140625" style="3"/>
    <col min="5755" max="5755" width="1.42578125" style="3" customWidth="1"/>
    <col min="5756" max="5756" width="59.5703125" style="3" customWidth="1"/>
    <col min="5757" max="5757" width="9.140625" style="3" customWidth="1"/>
    <col min="5758" max="5759" width="3.85546875" style="3" customWidth="1"/>
    <col min="5760" max="5760" width="10.5703125" style="3" customWidth="1"/>
    <col min="5761" max="5761" width="3.85546875" style="3" customWidth="1"/>
    <col min="5762" max="5764" width="14.42578125" style="3" customWidth="1"/>
    <col min="5765" max="5765" width="4.140625" style="3" customWidth="1"/>
    <col min="5766" max="5766" width="15" style="3" customWidth="1"/>
    <col min="5767" max="5768" width="9.140625" style="3" customWidth="1"/>
    <col min="5769" max="5769" width="11.5703125" style="3" customWidth="1"/>
    <col min="5770" max="5770" width="18.140625" style="3" customWidth="1"/>
    <col min="5771" max="5771" width="13.140625" style="3" customWidth="1"/>
    <col min="5772" max="5772" width="12.28515625" style="3" customWidth="1"/>
    <col min="5773" max="6010" width="9.140625" style="3"/>
    <col min="6011" max="6011" width="1.42578125" style="3" customWidth="1"/>
    <col min="6012" max="6012" width="59.5703125" style="3" customWidth="1"/>
    <col min="6013" max="6013" width="9.140625" style="3" customWidth="1"/>
    <col min="6014" max="6015" width="3.85546875" style="3" customWidth="1"/>
    <col min="6016" max="6016" width="10.5703125" style="3" customWidth="1"/>
    <col min="6017" max="6017" width="3.85546875" style="3" customWidth="1"/>
    <col min="6018" max="6020" width="14.42578125" style="3" customWidth="1"/>
    <col min="6021" max="6021" width="4.140625" style="3" customWidth="1"/>
    <col min="6022" max="6022" width="15" style="3" customWidth="1"/>
    <col min="6023" max="6024" width="9.140625" style="3" customWidth="1"/>
    <col min="6025" max="6025" width="11.5703125" style="3" customWidth="1"/>
    <col min="6026" max="6026" width="18.140625" style="3" customWidth="1"/>
    <col min="6027" max="6027" width="13.140625" style="3" customWidth="1"/>
    <col min="6028" max="6028" width="12.28515625" style="3" customWidth="1"/>
    <col min="6029" max="6266" width="9.140625" style="3"/>
    <col min="6267" max="6267" width="1.42578125" style="3" customWidth="1"/>
    <col min="6268" max="6268" width="59.5703125" style="3" customWidth="1"/>
    <col min="6269" max="6269" width="9.140625" style="3" customWidth="1"/>
    <col min="6270" max="6271" width="3.85546875" style="3" customWidth="1"/>
    <col min="6272" max="6272" width="10.5703125" style="3" customWidth="1"/>
    <col min="6273" max="6273" width="3.85546875" style="3" customWidth="1"/>
    <col min="6274" max="6276" width="14.42578125" style="3" customWidth="1"/>
    <col min="6277" max="6277" width="4.140625" style="3" customWidth="1"/>
    <col min="6278" max="6278" width="15" style="3" customWidth="1"/>
    <col min="6279" max="6280" width="9.140625" style="3" customWidth="1"/>
    <col min="6281" max="6281" width="11.5703125" style="3" customWidth="1"/>
    <col min="6282" max="6282" width="18.140625" style="3" customWidth="1"/>
    <col min="6283" max="6283" width="13.140625" style="3" customWidth="1"/>
    <col min="6284" max="6284" width="12.28515625" style="3" customWidth="1"/>
    <col min="6285" max="6522" width="9.140625" style="3"/>
    <col min="6523" max="6523" width="1.42578125" style="3" customWidth="1"/>
    <col min="6524" max="6524" width="59.5703125" style="3" customWidth="1"/>
    <col min="6525" max="6525" width="9.140625" style="3" customWidth="1"/>
    <col min="6526" max="6527" width="3.85546875" style="3" customWidth="1"/>
    <col min="6528" max="6528" width="10.5703125" style="3" customWidth="1"/>
    <col min="6529" max="6529" width="3.85546875" style="3" customWidth="1"/>
    <col min="6530" max="6532" width="14.42578125" style="3" customWidth="1"/>
    <col min="6533" max="6533" width="4.140625" style="3" customWidth="1"/>
    <col min="6534" max="6534" width="15" style="3" customWidth="1"/>
    <col min="6535" max="6536" width="9.140625" style="3" customWidth="1"/>
    <col min="6537" max="6537" width="11.5703125" style="3" customWidth="1"/>
    <col min="6538" max="6538" width="18.140625" style="3" customWidth="1"/>
    <col min="6539" max="6539" width="13.140625" style="3" customWidth="1"/>
    <col min="6540" max="6540" width="12.28515625" style="3" customWidth="1"/>
    <col min="6541" max="6778" width="9.140625" style="3"/>
    <col min="6779" max="6779" width="1.42578125" style="3" customWidth="1"/>
    <col min="6780" max="6780" width="59.5703125" style="3" customWidth="1"/>
    <col min="6781" max="6781" width="9.140625" style="3" customWidth="1"/>
    <col min="6782" max="6783" width="3.85546875" style="3" customWidth="1"/>
    <col min="6784" max="6784" width="10.5703125" style="3" customWidth="1"/>
    <col min="6785" max="6785" width="3.85546875" style="3" customWidth="1"/>
    <col min="6786" max="6788" width="14.42578125" style="3" customWidth="1"/>
    <col min="6789" max="6789" width="4.140625" style="3" customWidth="1"/>
    <col min="6790" max="6790" width="15" style="3" customWidth="1"/>
    <col min="6791" max="6792" width="9.140625" style="3" customWidth="1"/>
    <col min="6793" max="6793" width="11.5703125" style="3" customWidth="1"/>
    <col min="6794" max="6794" width="18.140625" style="3" customWidth="1"/>
    <col min="6795" max="6795" width="13.140625" style="3" customWidth="1"/>
    <col min="6796" max="6796" width="12.28515625" style="3" customWidth="1"/>
    <col min="6797" max="7034" width="9.140625" style="3"/>
    <col min="7035" max="7035" width="1.42578125" style="3" customWidth="1"/>
    <col min="7036" max="7036" width="59.5703125" style="3" customWidth="1"/>
    <col min="7037" max="7037" width="9.140625" style="3" customWidth="1"/>
    <col min="7038" max="7039" width="3.85546875" style="3" customWidth="1"/>
    <col min="7040" max="7040" width="10.5703125" style="3" customWidth="1"/>
    <col min="7041" max="7041" width="3.85546875" style="3" customWidth="1"/>
    <col min="7042" max="7044" width="14.42578125" style="3" customWidth="1"/>
    <col min="7045" max="7045" width="4.140625" style="3" customWidth="1"/>
    <col min="7046" max="7046" width="15" style="3" customWidth="1"/>
    <col min="7047" max="7048" width="9.140625" style="3" customWidth="1"/>
    <col min="7049" max="7049" width="11.5703125" style="3" customWidth="1"/>
    <col min="7050" max="7050" width="18.140625" style="3" customWidth="1"/>
    <col min="7051" max="7051" width="13.140625" style="3" customWidth="1"/>
    <col min="7052" max="7052" width="12.28515625" style="3" customWidth="1"/>
    <col min="7053" max="7290" width="9.140625" style="3"/>
    <col min="7291" max="7291" width="1.42578125" style="3" customWidth="1"/>
    <col min="7292" max="7292" width="59.5703125" style="3" customWidth="1"/>
    <col min="7293" max="7293" width="9.140625" style="3" customWidth="1"/>
    <col min="7294" max="7295" width="3.85546875" style="3" customWidth="1"/>
    <col min="7296" max="7296" width="10.5703125" style="3" customWidth="1"/>
    <col min="7297" max="7297" width="3.85546875" style="3" customWidth="1"/>
    <col min="7298" max="7300" width="14.42578125" style="3" customWidth="1"/>
    <col min="7301" max="7301" width="4.140625" style="3" customWidth="1"/>
    <col min="7302" max="7302" width="15" style="3" customWidth="1"/>
    <col min="7303" max="7304" width="9.140625" style="3" customWidth="1"/>
    <col min="7305" max="7305" width="11.5703125" style="3" customWidth="1"/>
    <col min="7306" max="7306" width="18.140625" style="3" customWidth="1"/>
    <col min="7307" max="7307" width="13.140625" style="3" customWidth="1"/>
    <col min="7308" max="7308" width="12.28515625" style="3" customWidth="1"/>
    <col min="7309" max="7546" width="9.140625" style="3"/>
    <col min="7547" max="7547" width="1.42578125" style="3" customWidth="1"/>
    <col min="7548" max="7548" width="59.5703125" style="3" customWidth="1"/>
    <col min="7549" max="7549" width="9.140625" style="3" customWidth="1"/>
    <col min="7550" max="7551" width="3.85546875" style="3" customWidth="1"/>
    <col min="7552" max="7552" width="10.5703125" style="3" customWidth="1"/>
    <col min="7553" max="7553" width="3.85546875" style="3" customWidth="1"/>
    <col min="7554" max="7556" width="14.42578125" style="3" customWidth="1"/>
    <col min="7557" max="7557" width="4.140625" style="3" customWidth="1"/>
    <col min="7558" max="7558" width="15" style="3" customWidth="1"/>
    <col min="7559" max="7560" width="9.140625" style="3" customWidth="1"/>
    <col min="7561" max="7561" width="11.5703125" style="3" customWidth="1"/>
    <col min="7562" max="7562" width="18.140625" style="3" customWidth="1"/>
    <col min="7563" max="7563" width="13.140625" style="3" customWidth="1"/>
    <col min="7564" max="7564" width="12.28515625" style="3" customWidth="1"/>
    <col min="7565" max="7802" width="9.140625" style="3"/>
    <col min="7803" max="7803" width="1.42578125" style="3" customWidth="1"/>
    <col min="7804" max="7804" width="59.5703125" style="3" customWidth="1"/>
    <col min="7805" max="7805" width="9.140625" style="3" customWidth="1"/>
    <col min="7806" max="7807" width="3.85546875" style="3" customWidth="1"/>
    <col min="7808" max="7808" width="10.5703125" style="3" customWidth="1"/>
    <col min="7809" max="7809" width="3.85546875" style="3" customWidth="1"/>
    <col min="7810" max="7812" width="14.42578125" style="3" customWidth="1"/>
    <col min="7813" max="7813" width="4.140625" style="3" customWidth="1"/>
    <col min="7814" max="7814" width="15" style="3" customWidth="1"/>
    <col min="7815" max="7816" width="9.140625" style="3" customWidth="1"/>
    <col min="7817" max="7817" width="11.5703125" style="3" customWidth="1"/>
    <col min="7818" max="7818" width="18.140625" style="3" customWidth="1"/>
    <col min="7819" max="7819" width="13.140625" style="3" customWidth="1"/>
    <col min="7820" max="7820" width="12.28515625" style="3" customWidth="1"/>
    <col min="7821" max="8058" width="9.140625" style="3"/>
    <col min="8059" max="8059" width="1.42578125" style="3" customWidth="1"/>
    <col min="8060" max="8060" width="59.5703125" style="3" customWidth="1"/>
    <col min="8061" max="8061" width="9.140625" style="3" customWidth="1"/>
    <col min="8062" max="8063" width="3.85546875" style="3" customWidth="1"/>
    <col min="8064" max="8064" width="10.5703125" style="3" customWidth="1"/>
    <col min="8065" max="8065" width="3.85546875" style="3" customWidth="1"/>
    <col min="8066" max="8068" width="14.42578125" style="3" customWidth="1"/>
    <col min="8069" max="8069" width="4.140625" style="3" customWidth="1"/>
    <col min="8070" max="8070" width="15" style="3" customWidth="1"/>
    <col min="8071" max="8072" width="9.140625" style="3" customWidth="1"/>
    <col min="8073" max="8073" width="11.5703125" style="3" customWidth="1"/>
    <col min="8074" max="8074" width="18.140625" style="3" customWidth="1"/>
    <col min="8075" max="8075" width="13.140625" style="3" customWidth="1"/>
    <col min="8076" max="8076" width="12.28515625" style="3" customWidth="1"/>
    <col min="8077" max="8314" width="9.140625" style="3"/>
    <col min="8315" max="8315" width="1.42578125" style="3" customWidth="1"/>
    <col min="8316" max="8316" width="59.5703125" style="3" customWidth="1"/>
    <col min="8317" max="8317" width="9.140625" style="3" customWidth="1"/>
    <col min="8318" max="8319" width="3.85546875" style="3" customWidth="1"/>
    <col min="8320" max="8320" width="10.5703125" style="3" customWidth="1"/>
    <col min="8321" max="8321" width="3.85546875" style="3" customWidth="1"/>
    <col min="8322" max="8324" width="14.42578125" style="3" customWidth="1"/>
    <col min="8325" max="8325" width="4.140625" style="3" customWidth="1"/>
    <col min="8326" max="8326" width="15" style="3" customWidth="1"/>
    <col min="8327" max="8328" width="9.140625" style="3" customWidth="1"/>
    <col min="8329" max="8329" width="11.5703125" style="3" customWidth="1"/>
    <col min="8330" max="8330" width="18.140625" style="3" customWidth="1"/>
    <col min="8331" max="8331" width="13.140625" style="3" customWidth="1"/>
    <col min="8332" max="8332" width="12.28515625" style="3" customWidth="1"/>
    <col min="8333" max="8570" width="9.140625" style="3"/>
    <col min="8571" max="8571" width="1.42578125" style="3" customWidth="1"/>
    <col min="8572" max="8572" width="59.5703125" style="3" customWidth="1"/>
    <col min="8573" max="8573" width="9.140625" style="3" customWidth="1"/>
    <col min="8574" max="8575" width="3.85546875" style="3" customWidth="1"/>
    <col min="8576" max="8576" width="10.5703125" style="3" customWidth="1"/>
    <col min="8577" max="8577" width="3.85546875" style="3" customWidth="1"/>
    <col min="8578" max="8580" width="14.42578125" style="3" customWidth="1"/>
    <col min="8581" max="8581" width="4.140625" style="3" customWidth="1"/>
    <col min="8582" max="8582" width="15" style="3" customWidth="1"/>
    <col min="8583" max="8584" width="9.140625" style="3" customWidth="1"/>
    <col min="8585" max="8585" width="11.5703125" style="3" customWidth="1"/>
    <col min="8586" max="8586" width="18.140625" style="3" customWidth="1"/>
    <col min="8587" max="8587" width="13.140625" style="3" customWidth="1"/>
    <col min="8588" max="8588" width="12.28515625" style="3" customWidth="1"/>
    <col min="8589" max="8826" width="9.140625" style="3"/>
    <col min="8827" max="8827" width="1.42578125" style="3" customWidth="1"/>
    <col min="8828" max="8828" width="59.5703125" style="3" customWidth="1"/>
    <col min="8829" max="8829" width="9.140625" style="3" customWidth="1"/>
    <col min="8830" max="8831" width="3.85546875" style="3" customWidth="1"/>
    <col min="8832" max="8832" width="10.5703125" style="3" customWidth="1"/>
    <col min="8833" max="8833" width="3.85546875" style="3" customWidth="1"/>
    <col min="8834" max="8836" width="14.42578125" style="3" customWidth="1"/>
    <col min="8837" max="8837" width="4.140625" style="3" customWidth="1"/>
    <col min="8838" max="8838" width="15" style="3" customWidth="1"/>
    <col min="8839" max="8840" width="9.140625" style="3" customWidth="1"/>
    <col min="8841" max="8841" width="11.5703125" style="3" customWidth="1"/>
    <col min="8842" max="8842" width="18.140625" style="3" customWidth="1"/>
    <col min="8843" max="8843" width="13.140625" style="3" customWidth="1"/>
    <col min="8844" max="8844" width="12.28515625" style="3" customWidth="1"/>
    <col min="8845" max="9082" width="9.140625" style="3"/>
    <col min="9083" max="9083" width="1.42578125" style="3" customWidth="1"/>
    <col min="9084" max="9084" width="59.5703125" style="3" customWidth="1"/>
    <col min="9085" max="9085" width="9.140625" style="3" customWidth="1"/>
    <col min="9086" max="9087" width="3.85546875" style="3" customWidth="1"/>
    <col min="9088" max="9088" width="10.5703125" style="3" customWidth="1"/>
    <col min="9089" max="9089" width="3.85546875" style="3" customWidth="1"/>
    <col min="9090" max="9092" width="14.42578125" style="3" customWidth="1"/>
    <col min="9093" max="9093" width="4.140625" style="3" customWidth="1"/>
    <col min="9094" max="9094" width="15" style="3" customWidth="1"/>
    <col min="9095" max="9096" width="9.140625" style="3" customWidth="1"/>
    <col min="9097" max="9097" width="11.5703125" style="3" customWidth="1"/>
    <col min="9098" max="9098" width="18.140625" style="3" customWidth="1"/>
    <col min="9099" max="9099" width="13.140625" style="3" customWidth="1"/>
    <col min="9100" max="9100" width="12.28515625" style="3" customWidth="1"/>
    <col min="9101" max="9338" width="9.140625" style="3"/>
    <col min="9339" max="9339" width="1.42578125" style="3" customWidth="1"/>
    <col min="9340" max="9340" width="59.5703125" style="3" customWidth="1"/>
    <col min="9341" max="9341" width="9.140625" style="3" customWidth="1"/>
    <col min="9342" max="9343" width="3.85546875" style="3" customWidth="1"/>
    <col min="9344" max="9344" width="10.5703125" style="3" customWidth="1"/>
    <col min="9345" max="9345" width="3.85546875" style="3" customWidth="1"/>
    <col min="9346" max="9348" width="14.42578125" style="3" customWidth="1"/>
    <col min="9349" max="9349" width="4.140625" style="3" customWidth="1"/>
    <col min="9350" max="9350" width="15" style="3" customWidth="1"/>
    <col min="9351" max="9352" width="9.140625" style="3" customWidth="1"/>
    <col min="9353" max="9353" width="11.5703125" style="3" customWidth="1"/>
    <col min="9354" max="9354" width="18.140625" style="3" customWidth="1"/>
    <col min="9355" max="9355" width="13.140625" style="3" customWidth="1"/>
    <col min="9356" max="9356" width="12.28515625" style="3" customWidth="1"/>
    <col min="9357" max="9594" width="9.140625" style="3"/>
    <col min="9595" max="9595" width="1.42578125" style="3" customWidth="1"/>
    <col min="9596" max="9596" width="59.5703125" style="3" customWidth="1"/>
    <col min="9597" max="9597" width="9.140625" style="3" customWidth="1"/>
    <col min="9598" max="9599" width="3.85546875" style="3" customWidth="1"/>
    <col min="9600" max="9600" width="10.5703125" style="3" customWidth="1"/>
    <col min="9601" max="9601" width="3.85546875" style="3" customWidth="1"/>
    <col min="9602" max="9604" width="14.42578125" style="3" customWidth="1"/>
    <col min="9605" max="9605" width="4.140625" style="3" customWidth="1"/>
    <col min="9606" max="9606" width="15" style="3" customWidth="1"/>
    <col min="9607" max="9608" width="9.140625" style="3" customWidth="1"/>
    <col min="9609" max="9609" width="11.5703125" style="3" customWidth="1"/>
    <col min="9610" max="9610" width="18.140625" style="3" customWidth="1"/>
    <col min="9611" max="9611" width="13.140625" style="3" customWidth="1"/>
    <col min="9612" max="9612" width="12.28515625" style="3" customWidth="1"/>
    <col min="9613" max="9850" width="9.140625" style="3"/>
    <col min="9851" max="9851" width="1.42578125" style="3" customWidth="1"/>
    <col min="9852" max="9852" width="59.5703125" style="3" customWidth="1"/>
    <col min="9853" max="9853" width="9.140625" style="3" customWidth="1"/>
    <col min="9854" max="9855" width="3.85546875" style="3" customWidth="1"/>
    <col min="9856" max="9856" width="10.5703125" style="3" customWidth="1"/>
    <col min="9857" max="9857" width="3.85546875" style="3" customWidth="1"/>
    <col min="9858" max="9860" width="14.42578125" style="3" customWidth="1"/>
    <col min="9861" max="9861" width="4.140625" style="3" customWidth="1"/>
    <col min="9862" max="9862" width="15" style="3" customWidth="1"/>
    <col min="9863" max="9864" width="9.140625" style="3" customWidth="1"/>
    <col min="9865" max="9865" width="11.5703125" style="3" customWidth="1"/>
    <col min="9866" max="9866" width="18.140625" style="3" customWidth="1"/>
    <col min="9867" max="9867" width="13.140625" style="3" customWidth="1"/>
    <col min="9868" max="9868" width="12.28515625" style="3" customWidth="1"/>
    <col min="9869" max="10106" width="9.140625" style="3"/>
    <col min="10107" max="10107" width="1.42578125" style="3" customWidth="1"/>
    <col min="10108" max="10108" width="59.5703125" style="3" customWidth="1"/>
    <col min="10109" max="10109" width="9.140625" style="3" customWidth="1"/>
    <col min="10110" max="10111" width="3.85546875" style="3" customWidth="1"/>
    <col min="10112" max="10112" width="10.5703125" style="3" customWidth="1"/>
    <col min="10113" max="10113" width="3.85546875" style="3" customWidth="1"/>
    <col min="10114" max="10116" width="14.42578125" style="3" customWidth="1"/>
    <col min="10117" max="10117" width="4.140625" style="3" customWidth="1"/>
    <col min="10118" max="10118" width="15" style="3" customWidth="1"/>
    <col min="10119" max="10120" width="9.140625" style="3" customWidth="1"/>
    <col min="10121" max="10121" width="11.5703125" style="3" customWidth="1"/>
    <col min="10122" max="10122" width="18.140625" style="3" customWidth="1"/>
    <col min="10123" max="10123" width="13.140625" style="3" customWidth="1"/>
    <col min="10124" max="10124" width="12.28515625" style="3" customWidth="1"/>
    <col min="10125" max="10362" width="9.140625" style="3"/>
    <col min="10363" max="10363" width="1.42578125" style="3" customWidth="1"/>
    <col min="10364" max="10364" width="59.5703125" style="3" customWidth="1"/>
    <col min="10365" max="10365" width="9.140625" style="3" customWidth="1"/>
    <col min="10366" max="10367" width="3.85546875" style="3" customWidth="1"/>
    <col min="10368" max="10368" width="10.5703125" style="3" customWidth="1"/>
    <col min="10369" max="10369" width="3.85546875" style="3" customWidth="1"/>
    <col min="10370" max="10372" width="14.42578125" style="3" customWidth="1"/>
    <col min="10373" max="10373" width="4.140625" style="3" customWidth="1"/>
    <col min="10374" max="10374" width="15" style="3" customWidth="1"/>
    <col min="10375" max="10376" width="9.140625" style="3" customWidth="1"/>
    <col min="10377" max="10377" width="11.5703125" style="3" customWidth="1"/>
    <col min="10378" max="10378" width="18.140625" style="3" customWidth="1"/>
    <col min="10379" max="10379" width="13.140625" style="3" customWidth="1"/>
    <col min="10380" max="10380" width="12.28515625" style="3" customWidth="1"/>
    <col min="10381" max="10618" width="9.140625" style="3"/>
    <col min="10619" max="10619" width="1.42578125" style="3" customWidth="1"/>
    <col min="10620" max="10620" width="59.5703125" style="3" customWidth="1"/>
    <col min="10621" max="10621" width="9.140625" style="3" customWidth="1"/>
    <col min="10622" max="10623" width="3.85546875" style="3" customWidth="1"/>
    <col min="10624" max="10624" width="10.5703125" style="3" customWidth="1"/>
    <col min="10625" max="10625" width="3.85546875" style="3" customWidth="1"/>
    <col min="10626" max="10628" width="14.42578125" style="3" customWidth="1"/>
    <col min="10629" max="10629" width="4.140625" style="3" customWidth="1"/>
    <col min="10630" max="10630" width="15" style="3" customWidth="1"/>
    <col min="10631" max="10632" width="9.140625" style="3" customWidth="1"/>
    <col min="10633" max="10633" width="11.5703125" style="3" customWidth="1"/>
    <col min="10634" max="10634" width="18.140625" style="3" customWidth="1"/>
    <col min="10635" max="10635" width="13.140625" style="3" customWidth="1"/>
    <col min="10636" max="10636" width="12.28515625" style="3" customWidth="1"/>
    <col min="10637" max="10874" width="9.140625" style="3"/>
    <col min="10875" max="10875" width="1.42578125" style="3" customWidth="1"/>
    <col min="10876" max="10876" width="59.5703125" style="3" customWidth="1"/>
    <col min="10877" max="10877" width="9.140625" style="3" customWidth="1"/>
    <col min="10878" max="10879" width="3.85546875" style="3" customWidth="1"/>
    <col min="10880" max="10880" width="10.5703125" style="3" customWidth="1"/>
    <col min="10881" max="10881" width="3.85546875" style="3" customWidth="1"/>
    <col min="10882" max="10884" width="14.42578125" style="3" customWidth="1"/>
    <col min="10885" max="10885" width="4.140625" style="3" customWidth="1"/>
    <col min="10886" max="10886" width="15" style="3" customWidth="1"/>
    <col min="10887" max="10888" width="9.140625" style="3" customWidth="1"/>
    <col min="10889" max="10889" width="11.5703125" style="3" customWidth="1"/>
    <col min="10890" max="10890" width="18.140625" style="3" customWidth="1"/>
    <col min="10891" max="10891" width="13.140625" style="3" customWidth="1"/>
    <col min="10892" max="10892" width="12.28515625" style="3" customWidth="1"/>
    <col min="10893" max="11130" width="9.140625" style="3"/>
    <col min="11131" max="11131" width="1.42578125" style="3" customWidth="1"/>
    <col min="11132" max="11132" width="59.5703125" style="3" customWidth="1"/>
    <col min="11133" max="11133" width="9.140625" style="3" customWidth="1"/>
    <col min="11134" max="11135" width="3.85546875" style="3" customWidth="1"/>
    <col min="11136" max="11136" width="10.5703125" style="3" customWidth="1"/>
    <col min="11137" max="11137" width="3.85546875" style="3" customWidth="1"/>
    <col min="11138" max="11140" width="14.42578125" style="3" customWidth="1"/>
    <col min="11141" max="11141" width="4.140625" style="3" customWidth="1"/>
    <col min="11142" max="11142" width="15" style="3" customWidth="1"/>
    <col min="11143" max="11144" width="9.140625" style="3" customWidth="1"/>
    <col min="11145" max="11145" width="11.5703125" style="3" customWidth="1"/>
    <col min="11146" max="11146" width="18.140625" style="3" customWidth="1"/>
    <col min="11147" max="11147" width="13.140625" style="3" customWidth="1"/>
    <col min="11148" max="11148" width="12.28515625" style="3" customWidth="1"/>
    <col min="11149" max="11386" width="9.140625" style="3"/>
    <col min="11387" max="11387" width="1.42578125" style="3" customWidth="1"/>
    <col min="11388" max="11388" width="59.5703125" style="3" customWidth="1"/>
    <col min="11389" max="11389" width="9.140625" style="3" customWidth="1"/>
    <col min="11390" max="11391" width="3.85546875" style="3" customWidth="1"/>
    <col min="11392" max="11392" width="10.5703125" style="3" customWidth="1"/>
    <col min="11393" max="11393" width="3.85546875" style="3" customWidth="1"/>
    <col min="11394" max="11396" width="14.42578125" style="3" customWidth="1"/>
    <col min="11397" max="11397" width="4.140625" style="3" customWidth="1"/>
    <col min="11398" max="11398" width="15" style="3" customWidth="1"/>
    <col min="11399" max="11400" width="9.140625" style="3" customWidth="1"/>
    <col min="11401" max="11401" width="11.5703125" style="3" customWidth="1"/>
    <col min="11402" max="11402" width="18.140625" style="3" customWidth="1"/>
    <col min="11403" max="11403" width="13.140625" style="3" customWidth="1"/>
    <col min="11404" max="11404" width="12.28515625" style="3" customWidth="1"/>
    <col min="11405" max="11642" width="9.140625" style="3"/>
    <col min="11643" max="11643" width="1.42578125" style="3" customWidth="1"/>
    <col min="11644" max="11644" width="59.5703125" style="3" customWidth="1"/>
    <col min="11645" max="11645" width="9.140625" style="3" customWidth="1"/>
    <col min="11646" max="11647" width="3.85546875" style="3" customWidth="1"/>
    <col min="11648" max="11648" width="10.5703125" style="3" customWidth="1"/>
    <col min="11649" max="11649" width="3.85546875" style="3" customWidth="1"/>
    <col min="11650" max="11652" width="14.42578125" style="3" customWidth="1"/>
    <col min="11653" max="11653" width="4.140625" style="3" customWidth="1"/>
    <col min="11654" max="11654" width="15" style="3" customWidth="1"/>
    <col min="11655" max="11656" width="9.140625" style="3" customWidth="1"/>
    <col min="11657" max="11657" width="11.5703125" style="3" customWidth="1"/>
    <col min="11658" max="11658" width="18.140625" style="3" customWidth="1"/>
    <col min="11659" max="11659" width="13.140625" style="3" customWidth="1"/>
    <col min="11660" max="11660" width="12.28515625" style="3" customWidth="1"/>
    <col min="11661" max="11898" width="9.140625" style="3"/>
    <col min="11899" max="11899" width="1.42578125" style="3" customWidth="1"/>
    <col min="11900" max="11900" width="59.5703125" style="3" customWidth="1"/>
    <col min="11901" max="11901" width="9.140625" style="3" customWidth="1"/>
    <col min="11902" max="11903" width="3.85546875" style="3" customWidth="1"/>
    <col min="11904" max="11904" width="10.5703125" style="3" customWidth="1"/>
    <col min="11905" max="11905" width="3.85546875" style="3" customWidth="1"/>
    <col min="11906" max="11908" width="14.42578125" style="3" customWidth="1"/>
    <col min="11909" max="11909" width="4.140625" style="3" customWidth="1"/>
    <col min="11910" max="11910" width="15" style="3" customWidth="1"/>
    <col min="11911" max="11912" width="9.140625" style="3" customWidth="1"/>
    <col min="11913" max="11913" width="11.5703125" style="3" customWidth="1"/>
    <col min="11914" max="11914" width="18.140625" style="3" customWidth="1"/>
    <col min="11915" max="11915" width="13.140625" style="3" customWidth="1"/>
    <col min="11916" max="11916" width="12.28515625" style="3" customWidth="1"/>
    <col min="11917" max="12154" width="9.140625" style="3"/>
    <col min="12155" max="12155" width="1.42578125" style="3" customWidth="1"/>
    <col min="12156" max="12156" width="59.5703125" style="3" customWidth="1"/>
    <col min="12157" max="12157" width="9.140625" style="3" customWidth="1"/>
    <col min="12158" max="12159" width="3.85546875" style="3" customWidth="1"/>
    <col min="12160" max="12160" width="10.5703125" style="3" customWidth="1"/>
    <col min="12161" max="12161" width="3.85546875" style="3" customWidth="1"/>
    <col min="12162" max="12164" width="14.42578125" style="3" customWidth="1"/>
    <col min="12165" max="12165" width="4.140625" style="3" customWidth="1"/>
    <col min="12166" max="12166" width="15" style="3" customWidth="1"/>
    <col min="12167" max="12168" width="9.140625" style="3" customWidth="1"/>
    <col min="12169" max="12169" width="11.5703125" style="3" customWidth="1"/>
    <col min="12170" max="12170" width="18.140625" style="3" customWidth="1"/>
    <col min="12171" max="12171" width="13.140625" style="3" customWidth="1"/>
    <col min="12172" max="12172" width="12.28515625" style="3" customWidth="1"/>
    <col min="12173" max="12410" width="9.140625" style="3"/>
    <col min="12411" max="12411" width="1.42578125" style="3" customWidth="1"/>
    <col min="12412" max="12412" width="59.5703125" style="3" customWidth="1"/>
    <col min="12413" max="12413" width="9.140625" style="3" customWidth="1"/>
    <col min="12414" max="12415" width="3.85546875" style="3" customWidth="1"/>
    <col min="12416" max="12416" width="10.5703125" style="3" customWidth="1"/>
    <col min="12417" max="12417" width="3.85546875" style="3" customWidth="1"/>
    <col min="12418" max="12420" width="14.42578125" style="3" customWidth="1"/>
    <col min="12421" max="12421" width="4.140625" style="3" customWidth="1"/>
    <col min="12422" max="12422" width="15" style="3" customWidth="1"/>
    <col min="12423" max="12424" width="9.140625" style="3" customWidth="1"/>
    <col min="12425" max="12425" width="11.5703125" style="3" customWidth="1"/>
    <col min="12426" max="12426" width="18.140625" style="3" customWidth="1"/>
    <col min="12427" max="12427" width="13.140625" style="3" customWidth="1"/>
    <col min="12428" max="12428" width="12.28515625" style="3" customWidth="1"/>
    <col min="12429" max="12666" width="9.140625" style="3"/>
    <col min="12667" max="12667" width="1.42578125" style="3" customWidth="1"/>
    <col min="12668" max="12668" width="59.5703125" style="3" customWidth="1"/>
    <col min="12669" max="12669" width="9.140625" style="3" customWidth="1"/>
    <col min="12670" max="12671" width="3.85546875" style="3" customWidth="1"/>
    <col min="12672" max="12672" width="10.5703125" style="3" customWidth="1"/>
    <col min="12673" max="12673" width="3.85546875" style="3" customWidth="1"/>
    <col min="12674" max="12676" width="14.42578125" style="3" customWidth="1"/>
    <col min="12677" max="12677" width="4.140625" style="3" customWidth="1"/>
    <col min="12678" max="12678" width="15" style="3" customWidth="1"/>
    <col min="12679" max="12680" width="9.140625" style="3" customWidth="1"/>
    <col min="12681" max="12681" width="11.5703125" style="3" customWidth="1"/>
    <col min="12682" max="12682" width="18.140625" style="3" customWidth="1"/>
    <col min="12683" max="12683" width="13.140625" style="3" customWidth="1"/>
    <col min="12684" max="12684" width="12.28515625" style="3" customWidth="1"/>
    <col min="12685" max="12922" width="9.140625" style="3"/>
    <col min="12923" max="12923" width="1.42578125" style="3" customWidth="1"/>
    <col min="12924" max="12924" width="59.5703125" style="3" customWidth="1"/>
    <col min="12925" max="12925" width="9.140625" style="3" customWidth="1"/>
    <col min="12926" max="12927" width="3.85546875" style="3" customWidth="1"/>
    <col min="12928" max="12928" width="10.5703125" style="3" customWidth="1"/>
    <col min="12929" max="12929" width="3.85546875" style="3" customWidth="1"/>
    <col min="12930" max="12932" width="14.42578125" style="3" customWidth="1"/>
    <col min="12933" max="12933" width="4.140625" style="3" customWidth="1"/>
    <col min="12934" max="12934" width="15" style="3" customWidth="1"/>
    <col min="12935" max="12936" width="9.140625" style="3" customWidth="1"/>
    <col min="12937" max="12937" width="11.5703125" style="3" customWidth="1"/>
    <col min="12938" max="12938" width="18.140625" style="3" customWidth="1"/>
    <col min="12939" max="12939" width="13.140625" style="3" customWidth="1"/>
    <col min="12940" max="12940" width="12.28515625" style="3" customWidth="1"/>
    <col min="12941" max="13178" width="9.140625" style="3"/>
    <col min="13179" max="13179" width="1.42578125" style="3" customWidth="1"/>
    <col min="13180" max="13180" width="59.5703125" style="3" customWidth="1"/>
    <col min="13181" max="13181" width="9.140625" style="3" customWidth="1"/>
    <col min="13182" max="13183" width="3.85546875" style="3" customWidth="1"/>
    <col min="13184" max="13184" width="10.5703125" style="3" customWidth="1"/>
    <col min="13185" max="13185" width="3.85546875" style="3" customWidth="1"/>
    <col min="13186" max="13188" width="14.42578125" style="3" customWidth="1"/>
    <col min="13189" max="13189" width="4.140625" style="3" customWidth="1"/>
    <col min="13190" max="13190" width="15" style="3" customWidth="1"/>
    <col min="13191" max="13192" width="9.140625" style="3" customWidth="1"/>
    <col min="13193" max="13193" width="11.5703125" style="3" customWidth="1"/>
    <col min="13194" max="13194" width="18.140625" style="3" customWidth="1"/>
    <col min="13195" max="13195" width="13.140625" style="3" customWidth="1"/>
    <col min="13196" max="13196" width="12.28515625" style="3" customWidth="1"/>
    <col min="13197" max="13434" width="9.140625" style="3"/>
    <col min="13435" max="13435" width="1.42578125" style="3" customWidth="1"/>
    <col min="13436" max="13436" width="59.5703125" style="3" customWidth="1"/>
    <col min="13437" max="13437" width="9.140625" style="3" customWidth="1"/>
    <col min="13438" max="13439" width="3.85546875" style="3" customWidth="1"/>
    <col min="13440" max="13440" width="10.5703125" style="3" customWidth="1"/>
    <col min="13441" max="13441" width="3.85546875" style="3" customWidth="1"/>
    <col min="13442" max="13444" width="14.42578125" style="3" customWidth="1"/>
    <col min="13445" max="13445" width="4.140625" style="3" customWidth="1"/>
    <col min="13446" max="13446" width="15" style="3" customWidth="1"/>
    <col min="13447" max="13448" width="9.140625" style="3" customWidth="1"/>
    <col min="13449" max="13449" width="11.5703125" style="3" customWidth="1"/>
    <col min="13450" max="13450" width="18.140625" style="3" customWidth="1"/>
    <col min="13451" max="13451" width="13.140625" style="3" customWidth="1"/>
    <col min="13452" max="13452" width="12.28515625" style="3" customWidth="1"/>
    <col min="13453" max="13690" width="9.140625" style="3"/>
    <col min="13691" max="13691" width="1.42578125" style="3" customWidth="1"/>
    <col min="13692" max="13692" width="59.5703125" style="3" customWidth="1"/>
    <col min="13693" max="13693" width="9.140625" style="3" customWidth="1"/>
    <col min="13694" max="13695" width="3.85546875" style="3" customWidth="1"/>
    <col min="13696" max="13696" width="10.5703125" style="3" customWidth="1"/>
    <col min="13697" max="13697" width="3.85546875" style="3" customWidth="1"/>
    <col min="13698" max="13700" width="14.42578125" style="3" customWidth="1"/>
    <col min="13701" max="13701" width="4.140625" style="3" customWidth="1"/>
    <col min="13702" max="13702" width="15" style="3" customWidth="1"/>
    <col min="13703" max="13704" width="9.140625" style="3" customWidth="1"/>
    <col min="13705" max="13705" width="11.5703125" style="3" customWidth="1"/>
    <col min="13706" max="13706" width="18.140625" style="3" customWidth="1"/>
    <col min="13707" max="13707" width="13.140625" style="3" customWidth="1"/>
    <col min="13708" max="13708" width="12.28515625" style="3" customWidth="1"/>
    <col min="13709" max="13946" width="9.140625" style="3"/>
    <col min="13947" max="13947" width="1.42578125" style="3" customWidth="1"/>
    <col min="13948" max="13948" width="59.5703125" style="3" customWidth="1"/>
    <col min="13949" max="13949" width="9.140625" style="3" customWidth="1"/>
    <col min="13950" max="13951" width="3.85546875" style="3" customWidth="1"/>
    <col min="13952" max="13952" width="10.5703125" style="3" customWidth="1"/>
    <col min="13953" max="13953" width="3.85546875" style="3" customWidth="1"/>
    <col min="13954" max="13956" width="14.42578125" style="3" customWidth="1"/>
    <col min="13957" max="13957" width="4.140625" style="3" customWidth="1"/>
    <col min="13958" max="13958" width="15" style="3" customWidth="1"/>
    <col min="13959" max="13960" width="9.140625" style="3" customWidth="1"/>
    <col min="13961" max="13961" width="11.5703125" style="3" customWidth="1"/>
    <col min="13962" max="13962" width="18.140625" style="3" customWidth="1"/>
    <col min="13963" max="13963" width="13.140625" style="3" customWidth="1"/>
    <col min="13964" max="13964" width="12.28515625" style="3" customWidth="1"/>
    <col min="13965" max="14202" width="9.140625" style="3"/>
    <col min="14203" max="14203" width="1.42578125" style="3" customWidth="1"/>
    <col min="14204" max="14204" width="59.5703125" style="3" customWidth="1"/>
    <col min="14205" max="14205" width="9.140625" style="3" customWidth="1"/>
    <col min="14206" max="14207" width="3.85546875" style="3" customWidth="1"/>
    <col min="14208" max="14208" width="10.5703125" style="3" customWidth="1"/>
    <col min="14209" max="14209" width="3.85546875" style="3" customWidth="1"/>
    <col min="14210" max="14212" width="14.42578125" style="3" customWidth="1"/>
    <col min="14213" max="14213" width="4.140625" style="3" customWidth="1"/>
    <col min="14214" max="14214" width="15" style="3" customWidth="1"/>
    <col min="14215" max="14216" width="9.140625" style="3" customWidth="1"/>
    <col min="14217" max="14217" width="11.5703125" style="3" customWidth="1"/>
    <col min="14218" max="14218" width="18.140625" style="3" customWidth="1"/>
    <col min="14219" max="14219" width="13.140625" style="3" customWidth="1"/>
    <col min="14220" max="14220" width="12.28515625" style="3" customWidth="1"/>
    <col min="14221" max="14458" width="9.140625" style="3"/>
    <col min="14459" max="14459" width="1.42578125" style="3" customWidth="1"/>
    <col min="14460" max="14460" width="59.5703125" style="3" customWidth="1"/>
    <col min="14461" max="14461" width="9.140625" style="3" customWidth="1"/>
    <col min="14462" max="14463" width="3.85546875" style="3" customWidth="1"/>
    <col min="14464" max="14464" width="10.5703125" style="3" customWidth="1"/>
    <col min="14465" max="14465" width="3.85546875" style="3" customWidth="1"/>
    <col min="14466" max="14468" width="14.42578125" style="3" customWidth="1"/>
    <col min="14469" max="14469" width="4.140625" style="3" customWidth="1"/>
    <col min="14470" max="14470" width="15" style="3" customWidth="1"/>
    <col min="14471" max="14472" width="9.140625" style="3" customWidth="1"/>
    <col min="14473" max="14473" width="11.5703125" style="3" customWidth="1"/>
    <col min="14474" max="14474" width="18.140625" style="3" customWidth="1"/>
    <col min="14475" max="14475" width="13.140625" style="3" customWidth="1"/>
    <col min="14476" max="14476" width="12.28515625" style="3" customWidth="1"/>
    <col min="14477" max="14714" width="9.140625" style="3"/>
    <col min="14715" max="14715" width="1.42578125" style="3" customWidth="1"/>
    <col min="14716" max="14716" width="59.5703125" style="3" customWidth="1"/>
    <col min="14717" max="14717" width="9.140625" style="3" customWidth="1"/>
    <col min="14718" max="14719" width="3.85546875" style="3" customWidth="1"/>
    <col min="14720" max="14720" width="10.5703125" style="3" customWidth="1"/>
    <col min="14721" max="14721" width="3.85546875" style="3" customWidth="1"/>
    <col min="14722" max="14724" width="14.42578125" style="3" customWidth="1"/>
    <col min="14725" max="14725" width="4.140625" style="3" customWidth="1"/>
    <col min="14726" max="14726" width="15" style="3" customWidth="1"/>
    <col min="14727" max="14728" width="9.140625" style="3" customWidth="1"/>
    <col min="14729" max="14729" width="11.5703125" style="3" customWidth="1"/>
    <col min="14730" max="14730" width="18.140625" style="3" customWidth="1"/>
    <col min="14731" max="14731" width="13.140625" style="3" customWidth="1"/>
    <col min="14732" max="14732" width="12.28515625" style="3" customWidth="1"/>
    <col min="14733" max="14970" width="9.140625" style="3"/>
    <col min="14971" max="14971" width="1.42578125" style="3" customWidth="1"/>
    <col min="14972" max="14972" width="59.5703125" style="3" customWidth="1"/>
    <col min="14973" max="14973" width="9.140625" style="3" customWidth="1"/>
    <col min="14974" max="14975" width="3.85546875" style="3" customWidth="1"/>
    <col min="14976" max="14976" width="10.5703125" style="3" customWidth="1"/>
    <col min="14977" max="14977" width="3.85546875" style="3" customWidth="1"/>
    <col min="14978" max="14980" width="14.42578125" style="3" customWidth="1"/>
    <col min="14981" max="14981" width="4.140625" style="3" customWidth="1"/>
    <col min="14982" max="14982" width="15" style="3" customWidth="1"/>
    <col min="14983" max="14984" width="9.140625" style="3" customWidth="1"/>
    <col min="14985" max="14985" width="11.5703125" style="3" customWidth="1"/>
    <col min="14986" max="14986" width="18.140625" style="3" customWidth="1"/>
    <col min="14987" max="14987" width="13.140625" style="3" customWidth="1"/>
    <col min="14988" max="14988" width="12.28515625" style="3" customWidth="1"/>
    <col min="14989" max="15226" width="9.140625" style="3"/>
    <col min="15227" max="15227" width="1.42578125" style="3" customWidth="1"/>
    <col min="15228" max="15228" width="59.5703125" style="3" customWidth="1"/>
    <col min="15229" max="15229" width="9.140625" style="3" customWidth="1"/>
    <col min="15230" max="15231" width="3.85546875" style="3" customWidth="1"/>
    <col min="15232" max="15232" width="10.5703125" style="3" customWidth="1"/>
    <col min="15233" max="15233" width="3.85546875" style="3" customWidth="1"/>
    <col min="15234" max="15236" width="14.42578125" style="3" customWidth="1"/>
    <col min="15237" max="15237" width="4.140625" style="3" customWidth="1"/>
    <col min="15238" max="15238" width="15" style="3" customWidth="1"/>
    <col min="15239" max="15240" width="9.140625" style="3" customWidth="1"/>
    <col min="15241" max="15241" width="11.5703125" style="3" customWidth="1"/>
    <col min="15242" max="15242" width="18.140625" style="3" customWidth="1"/>
    <col min="15243" max="15243" width="13.140625" style="3" customWidth="1"/>
    <col min="15244" max="15244" width="12.28515625" style="3" customWidth="1"/>
    <col min="15245" max="15482" width="9.140625" style="3"/>
    <col min="15483" max="15483" width="1.42578125" style="3" customWidth="1"/>
    <col min="15484" max="15484" width="59.5703125" style="3" customWidth="1"/>
    <col min="15485" max="15485" width="9.140625" style="3" customWidth="1"/>
    <col min="15486" max="15487" width="3.85546875" style="3" customWidth="1"/>
    <col min="15488" max="15488" width="10.5703125" style="3" customWidth="1"/>
    <col min="15489" max="15489" width="3.85546875" style="3" customWidth="1"/>
    <col min="15490" max="15492" width="14.42578125" style="3" customWidth="1"/>
    <col min="15493" max="15493" width="4.140625" style="3" customWidth="1"/>
    <col min="15494" max="15494" width="15" style="3" customWidth="1"/>
    <col min="15495" max="15496" width="9.140625" style="3" customWidth="1"/>
    <col min="15497" max="15497" width="11.5703125" style="3" customWidth="1"/>
    <col min="15498" max="15498" width="18.140625" style="3" customWidth="1"/>
    <col min="15499" max="15499" width="13.140625" style="3" customWidth="1"/>
    <col min="15500" max="15500" width="12.28515625" style="3" customWidth="1"/>
    <col min="15501" max="15738" width="9.140625" style="3"/>
    <col min="15739" max="15739" width="1.42578125" style="3" customWidth="1"/>
    <col min="15740" max="15740" width="59.5703125" style="3" customWidth="1"/>
    <col min="15741" max="15741" width="9.140625" style="3" customWidth="1"/>
    <col min="15742" max="15743" width="3.85546875" style="3" customWidth="1"/>
    <col min="15744" max="15744" width="10.5703125" style="3" customWidth="1"/>
    <col min="15745" max="15745" width="3.85546875" style="3" customWidth="1"/>
    <col min="15746" max="15748" width="14.42578125" style="3" customWidth="1"/>
    <col min="15749" max="15749" width="4.140625" style="3" customWidth="1"/>
    <col min="15750" max="15750" width="15" style="3" customWidth="1"/>
    <col min="15751" max="15752" width="9.140625" style="3" customWidth="1"/>
    <col min="15753" max="15753" width="11.5703125" style="3" customWidth="1"/>
    <col min="15754" max="15754" width="18.140625" style="3" customWidth="1"/>
    <col min="15755" max="15755" width="13.140625" style="3" customWidth="1"/>
    <col min="15756" max="15756" width="12.28515625" style="3" customWidth="1"/>
    <col min="15757" max="15994" width="9.140625" style="3"/>
    <col min="15995" max="15995" width="1.42578125" style="3" customWidth="1"/>
    <col min="15996" max="15996" width="59.5703125" style="3" customWidth="1"/>
    <col min="15997" max="15997" width="9.140625" style="3" customWidth="1"/>
    <col min="15998" max="15999" width="3.85546875" style="3" customWidth="1"/>
    <col min="16000" max="16000" width="10.5703125" style="3" customWidth="1"/>
    <col min="16001" max="16001" width="3.85546875" style="3" customWidth="1"/>
    <col min="16002" max="16004" width="14.42578125" style="3" customWidth="1"/>
    <col min="16005" max="16005" width="4.140625" style="3" customWidth="1"/>
    <col min="16006" max="16006" width="15" style="3" customWidth="1"/>
    <col min="16007" max="16008" width="9.140625" style="3" customWidth="1"/>
    <col min="16009" max="16009" width="11.5703125" style="3" customWidth="1"/>
    <col min="16010" max="16010" width="18.140625" style="3" customWidth="1"/>
    <col min="16011" max="16011" width="13.140625" style="3" customWidth="1"/>
    <col min="16012" max="16012" width="12.28515625" style="3" customWidth="1"/>
    <col min="16013" max="16384" width="9.140625" style="3"/>
  </cols>
  <sheetData>
    <row r="1" spans="1:12" x14ac:dyDescent="0.25">
      <c r="H1" s="113" t="s">
        <v>427</v>
      </c>
      <c r="I1" s="113"/>
      <c r="J1" s="113"/>
      <c r="K1" s="113"/>
      <c r="L1" s="113"/>
    </row>
    <row r="2" spans="1:12" ht="66.75" customHeight="1" x14ac:dyDescent="0.25">
      <c r="H2" s="113" t="s">
        <v>480</v>
      </c>
      <c r="I2" s="113"/>
      <c r="J2" s="113"/>
      <c r="K2" s="113"/>
      <c r="L2" s="113"/>
    </row>
    <row r="3" spans="1:12" s="4" customFormat="1" ht="16.5" customHeight="1" x14ac:dyDescent="0.25">
      <c r="A3" s="3"/>
      <c r="E3" s="5"/>
      <c r="F3" s="5"/>
      <c r="G3" s="41"/>
      <c r="H3" s="113" t="s">
        <v>485</v>
      </c>
      <c r="I3" s="113"/>
      <c r="J3" s="113"/>
      <c r="K3" s="113"/>
      <c r="L3" s="113"/>
    </row>
    <row r="4" spans="1:12" s="4" customFormat="1" ht="47.25" customHeight="1" x14ac:dyDescent="0.25">
      <c r="A4" s="3"/>
      <c r="E4" s="5"/>
      <c r="F4" s="5"/>
      <c r="G4" s="12"/>
      <c r="H4" s="113" t="s">
        <v>424</v>
      </c>
      <c r="I4" s="113"/>
      <c r="J4" s="113"/>
      <c r="K4" s="113"/>
      <c r="L4" s="113"/>
    </row>
    <row r="5" spans="1:12" ht="51.75" customHeight="1" x14ac:dyDescent="0.25">
      <c r="A5" s="115" t="s">
        <v>484</v>
      </c>
      <c r="B5" s="115"/>
      <c r="C5" s="115"/>
      <c r="D5" s="115"/>
      <c r="E5" s="115"/>
      <c r="F5" s="115"/>
      <c r="G5" s="115"/>
      <c r="H5" s="115"/>
      <c r="I5" s="115"/>
      <c r="J5" s="115"/>
      <c r="K5" s="115"/>
      <c r="L5" s="115"/>
    </row>
    <row r="6" spans="1:12" s="9" customFormat="1" ht="18" customHeight="1" x14ac:dyDescent="0.25">
      <c r="A6" s="7"/>
      <c r="B6" s="7"/>
      <c r="C6" s="7"/>
      <c r="D6" s="7"/>
      <c r="E6" s="8"/>
      <c r="F6" s="8"/>
      <c r="G6" s="8"/>
      <c r="H6" s="10"/>
      <c r="I6" s="7"/>
      <c r="J6" s="33"/>
      <c r="K6" s="33"/>
      <c r="L6" s="106" t="s">
        <v>223</v>
      </c>
    </row>
    <row r="7" spans="1:12" s="45" customFormat="1" ht="33" customHeight="1" x14ac:dyDescent="0.25">
      <c r="A7" s="17" t="s">
        <v>0</v>
      </c>
      <c r="B7" s="17"/>
      <c r="C7" s="17"/>
      <c r="D7" s="17"/>
      <c r="E7" s="17" t="s">
        <v>1</v>
      </c>
      <c r="F7" s="23" t="s">
        <v>2</v>
      </c>
      <c r="G7" s="23" t="s">
        <v>3</v>
      </c>
      <c r="H7" s="40" t="s">
        <v>4</v>
      </c>
      <c r="I7" s="23" t="s">
        <v>5</v>
      </c>
      <c r="J7" s="103" t="s">
        <v>289</v>
      </c>
      <c r="K7" s="103" t="s">
        <v>310</v>
      </c>
      <c r="L7" s="103" t="s">
        <v>425</v>
      </c>
    </row>
    <row r="8" spans="1:12" s="45" customFormat="1" ht="21" customHeight="1" x14ac:dyDescent="0.25">
      <c r="A8" s="38" t="s">
        <v>10</v>
      </c>
      <c r="B8" s="11"/>
      <c r="C8" s="11"/>
      <c r="D8" s="11"/>
      <c r="E8" s="17">
        <v>854</v>
      </c>
      <c r="F8" s="23" t="s">
        <v>11</v>
      </c>
      <c r="G8" s="23"/>
      <c r="H8" s="40"/>
      <c r="I8" s="23"/>
      <c r="J8" s="52">
        <f t="shared" ref="J8" si="0">J9+J15+J78+J82+J103+J107</f>
        <v>512131.20000000007</v>
      </c>
      <c r="K8" s="52">
        <f t="shared" ref="K8" si="1">K9+K15+K78+K82+K103+K107</f>
        <v>0</v>
      </c>
      <c r="L8" s="52">
        <f t="shared" ref="L8" si="2">L9+L15+L78+L82+L103+L107</f>
        <v>0</v>
      </c>
    </row>
    <row r="9" spans="1:12" s="45" customFormat="1" ht="75" hidden="1" x14ac:dyDescent="0.25">
      <c r="A9" s="38" t="s">
        <v>139</v>
      </c>
      <c r="B9" s="11"/>
      <c r="C9" s="11"/>
      <c r="D9" s="11"/>
      <c r="E9" s="17">
        <v>854</v>
      </c>
      <c r="F9" s="23" t="s">
        <v>11</v>
      </c>
      <c r="G9" s="23" t="s">
        <v>45</v>
      </c>
      <c r="H9" s="40"/>
      <c r="I9" s="23"/>
      <c r="J9" s="52">
        <f t="shared" ref="J9:K9" si="3">J10</f>
        <v>0</v>
      </c>
      <c r="K9" s="52">
        <f t="shared" si="3"/>
        <v>0</v>
      </c>
      <c r="L9" s="52">
        <f t="shared" ref="L9" si="4">L10</f>
        <v>0</v>
      </c>
    </row>
    <row r="10" spans="1:12" s="45" customFormat="1" ht="45" hidden="1" x14ac:dyDescent="0.25">
      <c r="A10" s="38" t="s">
        <v>19</v>
      </c>
      <c r="B10" s="17"/>
      <c r="C10" s="17"/>
      <c r="D10" s="17"/>
      <c r="E10" s="17">
        <v>854</v>
      </c>
      <c r="F10" s="23" t="s">
        <v>16</v>
      </c>
      <c r="G10" s="23" t="s">
        <v>45</v>
      </c>
      <c r="H10" s="40" t="s">
        <v>140</v>
      </c>
      <c r="I10" s="23"/>
      <c r="J10" s="52">
        <f t="shared" ref="J10" si="5">J11+J13</f>
        <v>0</v>
      </c>
      <c r="K10" s="52">
        <f t="shared" ref="K10" si="6">K11+K13</f>
        <v>0</v>
      </c>
      <c r="L10" s="52">
        <f t="shared" ref="L10" si="7">L11+L13</f>
        <v>0</v>
      </c>
    </row>
    <row r="11" spans="1:12" s="45" customFormat="1" ht="105" hidden="1" x14ac:dyDescent="0.25">
      <c r="A11" s="38" t="s">
        <v>15</v>
      </c>
      <c r="B11" s="17"/>
      <c r="C11" s="17"/>
      <c r="D11" s="17"/>
      <c r="E11" s="17">
        <v>854</v>
      </c>
      <c r="F11" s="23" t="s">
        <v>11</v>
      </c>
      <c r="G11" s="23" t="s">
        <v>45</v>
      </c>
      <c r="H11" s="40" t="s">
        <v>140</v>
      </c>
      <c r="I11" s="23" t="s">
        <v>17</v>
      </c>
      <c r="J11" s="52">
        <f t="shared" ref="J11:K11" si="8">J12</f>
        <v>0</v>
      </c>
      <c r="K11" s="52">
        <f t="shared" si="8"/>
        <v>0</v>
      </c>
      <c r="L11" s="52">
        <f t="shared" ref="L11" si="9">L12</f>
        <v>0</v>
      </c>
    </row>
    <row r="12" spans="1:12" s="45" customFormat="1" ht="45" hidden="1" x14ac:dyDescent="0.25">
      <c r="A12" s="38" t="s">
        <v>8</v>
      </c>
      <c r="B12" s="17"/>
      <c r="C12" s="17"/>
      <c r="D12" s="17"/>
      <c r="E12" s="17">
        <v>854</v>
      </c>
      <c r="F12" s="23" t="s">
        <v>11</v>
      </c>
      <c r="G12" s="23" t="s">
        <v>45</v>
      </c>
      <c r="H12" s="40" t="s">
        <v>140</v>
      </c>
      <c r="I12" s="23" t="s">
        <v>18</v>
      </c>
      <c r="J12" s="52">
        <f>'3.ВС'!G434</f>
        <v>0</v>
      </c>
      <c r="K12" s="52">
        <f>'3.ВС'!H434</f>
        <v>0</v>
      </c>
      <c r="L12" s="52">
        <f>'3.ВС'!I434</f>
        <v>0</v>
      </c>
    </row>
    <row r="13" spans="1:12" s="45" customFormat="1" ht="45" hidden="1" x14ac:dyDescent="0.25">
      <c r="A13" s="11" t="s">
        <v>20</v>
      </c>
      <c r="B13" s="17"/>
      <c r="C13" s="17"/>
      <c r="D13" s="17"/>
      <c r="E13" s="17">
        <v>854</v>
      </c>
      <c r="F13" s="23" t="s">
        <v>11</v>
      </c>
      <c r="G13" s="23" t="s">
        <v>45</v>
      </c>
      <c r="H13" s="40" t="s">
        <v>140</v>
      </c>
      <c r="I13" s="23" t="s">
        <v>21</v>
      </c>
      <c r="J13" s="52">
        <f t="shared" ref="J13:K13" si="10">J14</f>
        <v>0</v>
      </c>
      <c r="K13" s="52">
        <f t="shared" si="10"/>
        <v>0</v>
      </c>
      <c r="L13" s="52">
        <f t="shared" ref="L13" si="11">L14</f>
        <v>0</v>
      </c>
    </row>
    <row r="14" spans="1:12" s="45" customFormat="1" ht="45" hidden="1" x14ac:dyDescent="0.25">
      <c r="A14" s="11" t="s">
        <v>9</v>
      </c>
      <c r="B14" s="17"/>
      <c r="C14" s="17"/>
      <c r="D14" s="17"/>
      <c r="E14" s="17">
        <v>854</v>
      </c>
      <c r="F14" s="23" t="s">
        <v>11</v>
      </c>
      <c r="G14" s="23" t="s">
        <v>45</v>
      </c>
      <c r="H14" s="40" t="s">
        <v>140</v>
      </c>
      <c r="I14" s="23" t="s">
        <v>22</v>
      </c>
      <c r="J14" s="52">
        <f>'3.ВС'!G436</f>
        <v>0</v>
      </c>
      <c r="K14" s="52">
        <f>'3.ВС'!H436</f>
        <v>0</v>
      </c>
      <c r="L14" s="52">
        <f>'3.ВС'!I436</f>
        <v>0</v>
      </c>
    </row>
    <row r="15" spans="1:12" s="45" customFormat="1" ht="90" x14ac:dyDescent="0.25">
      <c r="A15" s="38" t="s">
        <v>12</v>
      </c>
      <c r="B15" s="11"/>
      <c r="C15" s="11"/>
      <c r="D15" s="11"/>
      <c r="E15" s="17">
        <v>851</v>
      </c>
      <c r="F15" s="23" t="s">
        <v>11</v>
      </c>
      <c r="G15" s="23" t="s">
        <v>13</v>
      </c>
      <c r="H15" s="40"/>
      <c r="I15" s="23"/>
      <c r="J15" s="52">
        <f t="shared" ref="J15" si="12">J16+J21+J26+J31+J36+J41+J44+J60+J51+J54+J57+J63+J66+J69+J72+J75</f>
        <v>450075.78</v>
      </c>
      <c r="K15" s="52">
        <f t="shared" ref="K15" si="13">K16+K21+K26+K31+K36+K41+K44+K60+K51+K54+K57+K63+K66+K69+K72+K75</f>
        <v>0</v>
      </c>
      <c r="L15" s="52">
        <f t="shared" ref="L15" si="14">L16+L21+L26+L31+L36+L41+L44+L60+L51+L54+L57+L63+L66+L69+L72+L75</f>
        <v>0</v>
      </c>
    </row>
    <row r="16" spans="1:12" s="45" customFormat="1" ht="270" hidden="1" x14ac:dyDescent="0.25">
      <c r="A16" s="18" t="s">
        <v>412</v>
      </c>
      <c r="B16" s="17"/>
      <c r="C16" s="17"/>
      <c r="D16" s="17"/>
      <c r="E16" s="40">
        <v>851</v>
      </c>
      <c r="F16" s="23" t="s">
        <v>11</v>
      </c>
      <c r="G16" s="23" t="s">
        <v>13</v>
      </c>
      <c r="H16" s="51" t="s">
        <v>406</v>
      </c>
      <c r="I16" s="23"/>
      <c r="J16" s="52">
        <f t="shared" ref="J16" si="15">J17+J19</f>
        <v>0</v>
      </c>
      <c r="K16" s="52">
        <f t="shared" ref="K16" si="16">K17+K19</f>
        <v>0</v>
      </c>
      <c r="L16" s="52">
        <f t="shared" ref="L16" si="17">L17+L19</f>
        <v>0</v>
      </c>
    </row>
    <row r="17" spans="1:12" s="45" customFormat="1" ht="105" hidden="1" x14ac:dyDescent="0.25">
      <c r="A17" s="18" t="s">
        <v>15</v>
      </c>
      <c r="B17" s="17"/>
      <c r="C17" s="17"/>
      <c r="D17" s="17"/>
      <c r="E17" s="40">
        <v>851</v>
      </c>
      <c r="F17" s="23" t="s">
        <v>11</v>
      </c>
      <c r="G17" s="23" t="s">
        <v>13</v>
      </c>
      <c r="H17" s="51" t="s">
        <v>406</v>
      </c>
      <c r="I17" s="23" t="s">
        <v>17</v>
      </c>
      <c r="J17" s="52">
        <f t="shared" ref="J17:K17" si="18">J18</f>
        <v>0</v>
      </c>
      <c r="K17" s="52">
        <f t="shared" si="18"/>
        <v>0</v>
      </c>
      <c r="L17" s="52">
        <f t="shared" ref="L17" si="19">L18</f>
        <v>0</v>
      </c>
    </row>
    <row r="18" spans="1:12" s="45" customFormat="1" ht="45" hidden="1" x14ac:dyDescent="0.25">
      <c r="A18" s="18" t="s">
        <v>265</v>
      </c>
      <c r="B18" s="17"/>
      <c r="C18" s="17"/>
      <c r="D18" s="17"/>
      <c r="E18" s="40">
        <v>851</v>
      </c>
      <c r="F18" s="23" t="s">
        <v>11</v>
      </c>
      <c r="G18" s="23" t="s">
        <v>13</v>
      </c>
      <c r="H18" s="51" t="s">
        <v>406</v>
      </c>
      <c r="I18" s="23" t="s">
        <v>18</v>
      </c>
      <c r="J18" s="52">
        <f>'3.ВС'!G14</f>
        <v>0</v>
      </c>
      <c r="K18" s="52">
        <f>'3.ВС'!H14</f>
        <v>0</v>
      </c>
      <c r="L18" s="52">
        <f>'3.ВС'!I14</f>
        <v>0</v>
      </c>
    </row>
    <row r="19" spans="1:12" s="45" customFormat="1" ht="45" hidden="1" x14ac:dyDescent="0.25">
      <c r="A19" s="18" t="s">
        <v>20</v>
      </c>
      <c r="B19" s="17"/>
      <c r="C19" s="17"/>
      <c r="D19" s="17"/>
      <c r="E19" s="40">
        <v>851</v>
      </c>
      <c r="F19" s="23" t="s">
        <v>11</v>
      </c>
      <c r="G19" s="23" t="s">
        <v>13</v>
      </c>
      <c r="H19" s="51" t="s">
        <v>406</v>
      </c>
      <c r="I19" s="23" t="s">
        <v>21</v>
      </c>
      <c r="J19" s="52">
        <f t="shared" ref="J19:K19" si="20">J20</f>
        <v>0</v>
      </c>
      <c r="K19" s="52">
        <f t="shared" si="20"/>
        <v>0</v>
      </c>
      <c r="L19" s="52">
        <f t="shared" ref="L19" si="21">L20</f>
        <v>0</v>
      </c>
    </row>
    <row r="20" spans="1:12" s="45" customFormat="1" ht="45" hidden="1" x14ac:dyDescent="0.25">
      <c r="A20" s="18" t="s">
        <v>9</v>
      </c>
      <c r="B20" s="17"/>
      <c r="C20" s="17"/>
      <c r="D20" s="17"/>
      <c r="E20" s="40">
        <v>851</v>
      </c>
      <c r="F20" s="23" t="s">
        <v>11</v>
      </c>
      <c r="G20" s="23" t="s">
        <v>13</v>
      </c>
      <c r="H20" s="51" t="s">
        <v>406</v>
      </c>
      <c r="I20" s="23" t="s">
        <v>22</v>
      </c>
      <c r="J20" s="52">
        <f>'3.ВС'!G16</f>
        <v>0</v>
      </c>
      <c r="K20" s="52">
        <f>'3.ВС'!H16</f>
        <v>0</v>
      </c>
      <c r="L20" s="52">
        <f>'3.ВС'!I16</f>
        <v>0</v>
      </c>
    </row>
    <row r="21" spans="1:12" s="45" customFormat="1" ht="255" hidden="1" x14ac:dyDescent="0.25">
      <c r="A21" s="18" t="s">
        <v>413</v>
      </c>
      <c r="B21" s="17"/>
      <c r="C21" s="17"/>
      <c r="D21" s="17"/>
      <c r="E21" s="40">
        <v>851</v>
      </c>
      <c r="F21" s="23" t="s">
        <v>11</v>
      </c>
      <c r="G21" s="23" t="s">
        <v>13</v>
      </c>
      <c r="H21" s="51" t="s">
        <v>407</v>
      </c>
      <c r="I21" s="23"/>
      <c r="J21" s="52">
        <f t="shared" ref="J21" si="22">J22+J24</f>
        <v>0</v>
      </c>
      <c r="K21" s="52">
        <f t="shared" ref="K21" si="23">K22+K24</f>
        <v>0</v>
      </c>
      <c r="L21" s="52">
        <f t="shared" ref="L21" si="24">L22+L24</f>
        <v>0</v>
      </c>
    </row>
    <row r="22" spans="1:12" s="45" customFormat="1" ht="105" hidden="1" x14ac:dyDescent="0.25">
      <c r="A22" s="18" t="s">
        <v>15</v>
      </c>
      <c r="B22" s="17"/>
      <c r="C22" s="17"/>
      <c r="D22" s="17"/>
      <c r="E22" s="40">
        <v>851</v>
      </c>
      <c r="F22" s="23" t="s">
        <v>11</v>
      </c>
      <c r="G22" s="23" t="s">
        <v>13</v>
      </c>
      <c r="H22" s="51" t="s">
        <v>407</v>
      </c>
      <c r="I22" s="23" t="s">
        <v>17</v>
      </c>
      <c r="J22" s="52">
        <f t="shared" ref="J22:K22" si="25">J23</f>
        <v>0</v>
      </c>
      <c r="K22" s="52">
        <f t="shared" si="25"/>
        <v>0</v>
      </c>
      <c r="L22" s="52">
        <f t="shared" ref="L22" si="26">L23</f>
        <v>0</v>
      </c>
    </row>
    <row r="23" spans="1:12" s="45" customFormat="1" ht="45" hidden="1" x14ac:dyDescent="0.25">
      <c r="A23" s="18" t="s">
        <v>265</v>
      </c>
      <c r="B23" s="17"/>
      <c r="C23" s="17"/>
      <c r="D23" s="17"/>
      <c r="E23" s="40">
        <v>851</v>
      </c>
      <c r="F23" s="23" t="s">
        <v>11</v>
      </c>
      <c r="G23" s="23" t="s">
        <v>13</v>
      </c>
      <c r="H23" s="51" t="s">
        <v>407</v>
      </c>
      <c r="I23" s="23" t="s">
        <v>18</v>
      </c>
      <c r="J23" s="52">
        <f>'3.ВС'!G19</f>
        <v>0</v>
      </c>
      <c r="K23" s="52">
        <f>'3.ВС'!H19</f>
        <v>0</v>
      </c>
      <c r="L23" s="52">
        <f>'3.ВС'!I19</f>
        <v>0</v>
      </c>
    </row>
    <row r="24" spans="1:12" s="45" customFormat="1" ht="45" hidden="1" x14ac:dyDescent="0.25">
      <c r="A24" s="18" t="s">
        <v>20</v>
      </c>
      <c r="B24" s="17"/>
      <c r="C24" s="17"/>
      <c r="D24" s="17"/>
      <c r="E24" s="40">
        <v>851</v>
      </c>
      <c r="F24" s="23" t="s">
        <v>11</v>
      </c>
      <c r="G24" s="23" t="s">
        <v>13</v>
      </c>
      <c r="H24" s="51" t="s">
        <v>407</v>
      </c>
      <c r="I24" s="23" t="s">
        <v>21</v>
      </c>
      <c r="J24" s="52">
        <f t="shared" ref="J24:K24" si="27">J25</f>
        <v>0</v>
      </c>
      <c r="K24" s="52">
        <f t="shared" si="27"/>
        <v>0</v>
      </c>
      <c r="L24" s="52">
        <f t="shared" ref="L24" si="28">L25</f>
        <v>0</v>
      </c>
    </row>
    <row r="25" spans="1:12" s="45" customFormat="1" ht="45" hidden="1" x14ac:dyDescent="0.25">
      <c r="A25" s="18" t="s">
        <v>9</v>
      </c>
      <c r="B25" s="17"/>
      <c r="C25" s="17"/>
      <c r="D25" s="17"/>
      <c r="E25" s="40">
        <v>851</v>
      </c>
      <c r="F25" s="23" t="s">
        <v>11</v>
      </c>
      <c r="G25" s="23" t="s">
        <v>13</v>
      </c>
      <c r="H25" s="51" t="s">
        <v>407</v>
      </c>
      <c r="I25" s="23" t="s">
        <v>22</v>
      </c>
      <c r="J25" s="52">
        <f>'3.ВС'!G21</f>
        <v>0</v>
      </c>
      <c r="K25" s="52">
        <f>'3.ВС'!H21</f>
        <v>0</v>
      </c>
      <c r="L25" s="52">
        <f>'3.ВС'!I21</f>
        <v>0</v>
      </c>
    </row>
    <row r="26" spans="1:12" s="45" customFormat="1" ht="300" hidden="1" x14ac:dyDescent="0.25">
      <c r="A26" s="18" t="s">
        <v>414</v>
      </c>
      <c r="B26" s="17"/>
      <c r="C26" s="17"/>
      <c r="D26" s="17"/>
      <c r="E26" s="40">
        <v>851</v>
      </c>
      <c r="F26" s="23" t="s">
        <v>11</v>
      </c>
      <c r="G26" s="23" t="s">
        <v>13</v>
      </c>
      <c r="H26" s="51" t="s">
        <v>408</v>
      </c>
      <c r="I26" s="23"/>
      <c r="J26" s="52">
        <f t="shared" ref="J26" si="29">J27+J29</f>
        <v>0</v>
      </c>
      <c r="K26" s="52">
        <f t="shared" ref="K26" si="30">K27+K29</f>
        <v>0</v>
      </c>
      <c r="L26" s="52">
        <f t="shared" ref="L26" si="31">L27+L29</f>
        <v>0</v>
      </c>
    </row>
    <row r="27" spans="1:12" s="45" customFormat="1" ht="45" hidden="1" x14ac:dyDescent="0.25">
      <c r="A27" s="18" t="s">
        <v>20</v>
      </c>
      <c r="B27" s="17"/>
      <c r="C27" s="17"/>
      <c r="D27" s="17"/>
      <c r="E27" s="40">
        <v>851</v>
      </c>
      <c r="F27" s="23" t="s">
        <v>11</v>
      </c>
      <c r="G27" s="23" t="s">
        <v>13</v>
      </c>
      <c r="H27" s="51" t="s">
        <v>408</v>
      </c>
      <c r="I27" s="23" t="s">
        <v>21</v>
      </c>
      <c r="J27" s="52">
        <f t="shared" ref="J27:K27" si="32">J28</f>
        <v>0</v>
      </c>
      <c r="K27" s="52">
        <f t="shared" si="32"/>
        <v>0</v>
      </c>
      <c r="L27" s="52">
        <f t="shared" ref="L27" si="33">L28</f>
        <v>0</v>
      </c>
    </row>
    <row r="28" spans="1:12" s="45" customFormat="1" ht="45" hidden="1" x14ac:dyDescent="0.25">
      <c r="A28" s="18" t="s">
        <v>9</v>
      </c>
      <c r="B28" s="17"/>
      <c r="C28" s="17"/>
      <c r="D28" s="17"/>
      <c r="E28" s="40">
        <v>851</v>
      </c>
      <c r="F28" s="23" t="s">
        <v>11</v>
      </c>
      <c r="G28" s="23" t="s">
        <v>13</v>
      </c>
      <c r="H28" s="51" t="s">
        <v>408</v>
      </c>
      <c r="I28" s="23" t="s">
        <v>22</v>
      </c>
      <c r="J28" s="52">
        <f>'3.ВС'!G24</f>
        <v>0</v>
      </c>
      <c r="K28" s="52">
        <f>'3.ВС'!H24</f>
        <v>0</v>
      </c>
      <c r="L28" s="52">
        <f>'3.ВС'!I24</f>
        <v>0</v>
      </c>
    </row>
    <row r="29" spans="1:12" s="45" customFormat="1" hidden="1" x14ac:dyDescent="0.25">
      <c r="A29" s="18" t="s">
        <v>34</v>
      </c>
      <c r="B29" s="38"/>
      <c r="C29" s="38"/>
      <c r="D29" s="38"/>
      <c r="E29" s="40">
        <v>851</v>
      </c>
      <c r="F29" s="23" t="s">
        <v>11</v>
      </c>
      <c r="G29" s="23" t="s">
        <v>13</v>
      </c>
      <c r="H29" s="51" t="s">
        <v>408</v>
      </c>
      <c r="I29" s="23" t="s">
        <v>35</v>
      </c>
      <c r="J29" s="52">
        <f t="shared" ref="J29:K29" si="34">J30</f>
        <v>0</v>
      </c>
      <c r="K29" s="52">
        <f t="shared" si="34"/>
        <v>0</v>
      </c>
      <c r="L29" s="52">
        <f t="shared" ref="L29" si="35">L30</f>
        <v>0</v>
      </c>
    </row>
    <row r="30" spans="1:12" s="45" customFormat="1" hidden="1" x14ac:dyDescent="0.25">
      <c r="A30" s="18" t="s">
        <v>36</v>
      </c>
      <c r="B30" s="38"/>
      <c r="C30" s="38"/>
      <c r="D30" s="38"/>
      <c r="E30" s="40">
        <v>851</v>
      </c>
      <c r="F30" s="23" t="s">
        <v>11</v>
      </c>
      <c r="G30" s="23" t="s">
        <v>13</v>
      </c>
      <c r="H30" s="51" t="s">
        <v>408</v>
      </c>
      <c r="I30" s="23" t="s">
        <v>37</v>
      </c>
      <c r="J30" s="52">
        <f>'3.ВС'!G26</f>
        <v>0</v>
      </c>
      <c r="K30" s="52">
        <f>'3.ВС'!H26</f>
        <v>0</v>
      </c>
      <c r="L30" s="52">
        <f>'3.ВС'!I26</f>
        <v>0</v>
      </c>
    </row>
    <row r="31" spans="1:12" s="45" customFormat="1" ht="105" hidden="1" x14ac:dyDescent="0.25">
      <c r="A31" s="18" t="s">
        <v>439</v>
      </c>
      <c r="B31" s="11"/>
      <c r="C31" s="11"/>
      <c r="D31" s="11"/>
      <c r="E31" s="40">
        <v>851</v>
      </c>
      <c r="F31" s="23" t="s">
        <v>11</v>
      </c>
      <c r="G31" s="23" t="s">
        <v>13</v>
      </c>
      <c r="H31" s="51" t="s">
        <v>438</v>
      </c>
      <c r="I31" s="40"/>
      <c r="J31" s="52">
        <f t="shared" ref="J31" si="36">J32+J34</f>
        <v>0</v>
      </c>
      <c r="K31" s="52">
        <f t="shared" ref="K31" si="37">K32+K34</f>
        <v>0</v>
      </c>
      <c r="L31" s="52">
        <f t="shared" ref="L31" si="38">L32+L34</f>
        <v>0</v>
      </c>
    </row>
    <row r="32" spans="1:12" s="45" customFormat="1" ht="105" hidden="1" x14ac:dyDescent="0.25">
      <c r="A32" s="18" t="s">
        <v>15</v>
      </c>
      <c r="B32" s="11"/>
      <c r="C32" s="11"/>
      <c r="D32" s="11"/>
      <c r="E32" s="40">
        <v>851</v>
      </c>
      <c r="F32" s="23" t="s">
        <v>11</v>
      </c>
      <c r="G32" s="23" t="s">
        <v>13</v>
      </c>
      <c r="H32" s="51" t="s">
        <v>438</v>
      </c>
      <c r="I32" s="23" t="s">
        <v>17</v>
      </c>
      <c r="J32" s="52">
        <f t="shared" ref="J32:K32" si="39">J33</f>
        <v>0</v>
      </c>
      <c r="K32" s="52">
        <f t="shared" si="39"/>
        <v>0</v>
      </c>
      <c r="L32" s="52">
        <f t="shared" ref="L32" si="40">L33</f>
        <v>0</v>
      </c>
    </row>
    <row r="33" spans="1:12" s="45" customFormat="1" ht="45" hidden="1" x14ac:dyDescent="0.25">
      <c r="A33" s="18" t="s">
        <v>265</v>
      </c>
      <c r="B33" s="38"/>
      <c r="C33" s="38"/>
      <c r="D33" s="38"/>
      <c r="E33" s="40">
        <v>851</v>
      </c>
      <c r="F33" s="23" t="s">
        <v>11</v>
      </c>
      <c r="G33" s="23" t="s">
        <v>13</v>
      </c>
      <c r="H33" s="51" t="s">
        <v>438</v>
      </c>
      <c r="I33" s="23" t="s">
        <v>18</v>
      </c>
      <c r="J33" s="52">
        <f>'3.ВС'!G29</f>
        <v>0</v>
      </c>
      <c r="K33" s="52">
        <f>'3.ВС'!H29</f>
        <v>0</v>
      </c>
      <c r="L33" s="52">
        <f>'3.ВС'!I29</f>
        <v>0</v>
      </c>
    </row>
    <row r="34" spans="1:12" s="45" customFormat="1" ht="45" hidden="1" x14ac:dyDescent="0.25">
      <c r="A34" s="18" t="s">
        <v>20</v>
      </c>
      <c r="B34" s="38"/>
      <c r="C34" s="38"/>
      <c r="D34" s="38"/>
      <c r="E34" s="40">
        <v>851</v>
      </c>
      <c r="F34" s="23" t="s">
        <v>11</v>
      </c>
      <c r="G34" s="23" t="s">
        <v>13</v>
      </c>
      <c r="H34" s="51" t="s">
        <v>438</v>
      </c>
      <c r="I34" s="23" t="s">
        <v>21</v>
      </c>
      <c r="J34" s="52">
        <f t="shared" ref="J34:K34" si="41">J35</f>
        <v>0</v>
      </c>
      <c r="K34" s="52">
        <f t="shared" si="41"/>
        <v>0</v>
      </c>
      <c r="L34" s="52">
        <f t="shared" ref="L34" si="42">L35</f>
        <v>0</v>
      </c>
    </row>
    <row r="35" spans="1:12" s="45" customFormat="1" ht="45" hidden="1" x14ac:dyDescent="0.25">
      <c r="A35" s="18" t="s">
        <v>9</v>
      </c>
      <c r="B35" s="11"/>
      <c r="C35" s="11"/>
      <c r="D35" s="11"/>
      <c r="E35" s="40">
        <v>851</v>
      </c>
      <c r="F35" s="23" t="s">
        <v>11</v>
      </c>
      <c r="G35" s="23" t="s">
        <v>13</v>
      </c>
      <c r="H35" s="51" t="s">
        <v>438</v>
      </c>
      <c r="I35" s="23" t="s">
        <v>22</v>
      </c>
      <c r="J35" s="52">
        <f>'3.ВС'!G31</f>
        <v>0</v>
      </c>
      <c r="K35" s="52">
        <f>'3.ВС'!H31</f>
        <v>0</v>
      </c>
      <c r="L35" s="52">
        <f>'3.ВС'!I31</f>
        <v>0</v>
      </c>
    </row>
    <row r="36" spans="1:12" s="45" customFormat="1" ht="75" hidden="1" x14ac:dyDescent="0.25">
      <c r="A36" s="38" t="s">
        <v>63</v>
      </c>
      <c r="B36" s="11"/>
      <c r="C36" s="11"/>
      <c r="D36" s="11"/>
      <c r="E36" s="17">
        <v>851</v>
      </c>
      <c r="F36" s="23" t="s">
        <v>11</v>
      </c>
      <c r="G36" s="23" t="s">
        <v>13</v>
      </c>
      <c r="H36" s="51" t="s">
        <v>327</v>
      </c>
      <c r="I36" s="40"/>
      <c r="J36" s="52">
        <f t="shared" ref="J36" si="43">J37+J39</f>
        <v>0</v>
      </c>
      <c r="K36" s="52">
        <f t="shared" ref="K36" si="44">K37+K39</f>
        <v>0</v>
      </c>
      <c r="L36" s="52">
        <f t="shared" ref="L36" si="45">L37+L39</f>
        <v>0</v>
      </c>
    </row>
    <row r="37" spans="1:12" s="45" customFormat="1" ht="105" hidden="1" x14ac:dyDescent="0.25">
      <c r="A37" s="38" t="s">
        <v>15</v>
      </c>
      <c r="B37" s="11"/>
      <c r="C37" s="11"/>
      <c r="D37" s="11"/>
      <c r="E37" s="17">
        <v>851</v>
      </c>
      <c r="F37" s="23" t="s">
        <v>11</v>
      </c>
      <c r="G37" s="23" t="s">
        <v>13</v>
      </c>
      <c r="H37" s="51" t="s">
        <v>327</v>
      </c>
      <c r="I37" s="23" t="s">
        <v>17</v>
      </c>
      <c r="J37" s="52">
        <f t="shared" ref="J37:K37" si="46">J38</f>
        <v>0</v>
      </c>
      <c r="K37" s="52">
        <f t="shared" si="46"/>
        <v>0</v>
      </c>
      <c r="L37" s="52">
        <f t="shared" ref="L37" si="47">L38</f>
        <v>0</v>
      </c>
    </row>
    <row r="38" spans="1:12" s="45" customFormat="1" ht="45" hidden="1" x14ac:dyDescent="0.25">
      <c r="A38" s="38" t="s">
        <v>8</v>
      </c>
      <c r="B38" s="38"/>
      <c r="C38" s="38"/>
      <c r="D38" s="38"/>
      <c r="E38" s="17">
        <v>851</v>
      </c>
      <c r="F38" s="23" t="s">
        <v>11</v>
      </c>
      <c r="G38" s="23" t="s">
        <v>13</v>
      </c>
      <c r="H38" s="51" t="s">
        <v>327</v>
      </c>
      <c r="I38" s="23" t="s">
        <v>18</v>
      </c>
      <c r="J38" s="52">
        <f>'3.ВС'!G34</f>
        <v>0</v>
      </c>
      <c r="K38" s="52">
        <f>'3.ВС'!H34</f>
        <v>0</v>
      </c>
      <c r="L38" s="52">
        <f>'3.ВС'!I34</f>
        <v>0</v>
      </c>
    </row>
    <row r="39" spans="1:12" s="45" customFormat="1" ht="45" hidden="1" x14ac:dyDescent="0.25">
      <c r="A39" s="11" t="s">
        <v>20</v>
      </c>
      <c r="B39" s="38"/>
      <c r="C39" s="38"/>
      <c r="D39" s="38"/>
      <c r="E39" s="17">
        <v>851</v>
      </c>
      <c r="F39" s="23" t="s">
        <v>11</v>
      </c>
      <c r="G39" s="23" t="s">
        <v>13</v>
      </c>
      <c r="H39" s="51" t="s">
        <v>327</v>
      </c>
      <c r="I39" s="23" t="s">
        <v>21</v>
      </c>
      <c r="J39" s="52">
        <f t="shared" ref="J39:K39" si="48">J40</f>
        <v>0</v>
      </c>
      <c r="K39" s="52">
        <f t="shared" si="48"/>
        <v>0</v>
      </c>
      <c r="L39" s="52">
        <f t="shared" ref="L39" si="49">L40</f>
        <v>0</v>
      </c>
    </row>
    <row r="40" spans="1:12" s="45" customFormat="1" ht="45" hidden="1" x14ac:dyDescent="0.25">
      <c r="A40" s="11" t="s">
        <v>9</v>
      </c>
      <c r="B40" s="11"/>
      <c r="C40" s="11"/>
      <c r="D40" s="11"/>
      <c r="E40" s="17">
        <v>851</v>
      </c>
      <c r="F40" s="23" t="s">
        <v>11</v>
      </c>
      <c r="G40" s="23" t="s">
        <v>13</v>
      </c>
      <c r="H40" s="51" t="s">
        <v>327</v>
      </c>
      <c r="I40" s="23" t="s">
        <v>22</v>
      </c>
      <c r="J40" s="52">
        <f>'3.ВС'!G36</f>
        <v>0</v>
      </c>
      <c r="K40" s="52">
        <f>'3.ВС'!H36</f>
        <v>0</v>
      </c>
      <c r="L40" s="52">
        <f>'3.ВС'!I36</f>
        <v>0</v>
      </c>
    </row>
    <row r="41" spans="1:12" s="45" customFormat="1" ht="60" hidden="1" x14ac:dyDescent="0.25">
      <c r="A41" s="38" t="s">
        <v>14</v>
      </c>
      <c r="B41" s="11"/>
      <c r="C41" s="11"/>
      <c r="D41" s="11"/>
      <c r="E41" s="17">
        <v>851</v>
      </c>
      <c r="F41" s="23" t="s">
        <v>11</v>
      </c>
      <c r="G41" s="23" t="s">
        <v>13</v>
      </c>
      <c r="H41" s="51" t="s">
        <v>311</v>
      </c>
      <c r="I41" s="23"/>
      <c r="J41" s="52">
        <f t="shared" ref="J41:K42" si="50">J42</f>
        <v>0</v>
      </c>
      <c r="K41" s="52">
        <f t="shared" si="50"/>
        <v>0</v>
      </c>
      <c r="L41" s="52">
        <f t="shared" ref="L41:L42" si="51">L42</f>
        <v>0</v>
      </c>
    </row>
    <row r="42" spans="1:12" s="45" customFormat="1" ht="105" hidden="1" x14ac:dyDescent="0.25">
      <c r="A42" s="38" t="s">
        <v>15</v>
      </c>
      <c r="B42" s="11"/>
      <c r="C42" s="11"/>
      <c r="D42" s="11"/>
      <c r="E42" s="17">
        <v>851</v>
      </c>
      <c r="F42" s="23" t="s">
        <v>16</v>
      </c>
      <c r="G42" s="23" t="s">
        <v>13</v>
      </c>
      <c r="H42" s="51" t="s">
        <v>311</v>
      </c>
      <c r="I42" s="23" t="s">
        <v>17</v>
      </c>
      <c r="J42" s="52">
        <f t="shared" si="50"/>
        <v>0</v>
      </c>
      <c r="K42" s="52">
        <f t="shared" si="50"/>
        <v>0</v>
      </c>
      <c r="L42" s="52">
        <f t="shared" si="51"/>
        <v>0</v>
      </c>
    </row>
    <row r="43" spans="1:12" s="45" customFormat="1" ht="45" hidden="1" x14ac:dyDescent="0.25">
      <c r="A43" s="38" t="s">
        <v>8</v>
      </c>
      <c r="B43" s="38"/>
      <c r="C43" s="38"/>
      <c r="D43" s="38"/>
      <c r="E43" s="17">
        <v>851</v>
      </c>
      <c r="F43" s="23" t="s">
        <v>11</v>
      </c>
      <c r="G43" s="23" t="s">
        <v>13</v>
      </c>
      <c r="H43" s="51" t="s">
        <v>311</v>
      </c>
      <c r="I43" s="23" t="s">
        <v>18</v>
      </c>
      <c r="J43" s="52">
        <f>'3.ВС'!G39</f>
        <v>0</v>
      </c>
      <c r="K43" s="52">
        <f>'3.ВС'!H39</f>
        <v>0</v>
      </c>
      <c r="L43" s="52">
        <f>'3.ВС'!I39</f>
        <v>0</v>
      </c>
    </row>
    <row r="44" spans="1:12" s="45" customFormat="1" ht="45" hidden="1" x14ac:dyDescent="0.25">
      <c r="A44" s="38" t="s">
        <v>19</v>
      </c>
      <c r="B44" s="38"/>
      <c r="C44" s="17"/>
      <c r="D44" s="17"/>
      <c r="E44" s="17">
        <v>851</v>
      </c>
      <c r="F44" s="23" t="s">
        <v>16</v>
      </c>
      <c r="G44" s="23" t="s">
        <v>13</v>
      </c>
      <c r="H44" s="51" t="s">
        <v>312</v>
      </c>
      <c r="I44" s="23"/>
      <c r="J44" s="52">
        <f t="shared" ref="J44" si="52">J45+J47+J49</f>
        <v>0</v>
      </c>
      <c r="K44" s="52">
        <f t="shared" ref="K44" si="53">K45+K47+K49</f>
        <v>0</v>
      </c>
      <c r="L44" s="52">
        <f t="shared" ref="L44" si="54">L45+L47+L49</f>
        <v>0</v>
      </c>
    </row>
    <row r="45" spans="1:12" s="45" customFormat="1" ht="105" hidden="1" x14ac:dyDescent="0.25">
      <c r="A45" s="38" t="s">
        <v>15</v>
      </c>
      <c r="B45" s="17"/>
      <c r="C45" s="17"/>
      <c r="D45" s="17"/>
      <c r="E45" s="17">
        <v>851</v>
      </c>
      <c r="F45" s="23" t="s">
        <v>11</v>
      </c>
      <c r="G45" s="23" t="s">
        <v>13</v>
      </c>
      <c r="H45" s="51" t="s">
        <v>312</v>
      </c>
      <c r="I45" s="23" t="s">
        <v>17</v>
      </c>
      <c r="J45" s="52">
        <f t="shared" ref="J45:K45" si="55">J46</f>
        <v>0</v>
      </c>
      <c r="K45" s="52">
        <f t="shared" si="55"/>
        <v>0</v>
      </c>
      <c r="L45" s="52">
        <f t="shared" ref="L45" si="56">L46</f>
        <v>0</v>
      </c>
    </row>
    <row r="46" spans="1:12" s="45" customFormat="1" ht="45" hidden="1" x14ac:dyDescent="0.25">
      <c r="A46" s="38" t="s">
        <v>8</v>
      </c>
      <c r="B46" s="17"/>
      <c r="C46" s="17"/>
      <c r="D46" s="17"/>
      <c r="E46" s="17">
        <v>851</v>
      </c>
      <c r="F46" s="23" t="s">
        <v>11</v>
      </c>
      <c r="G46" s="23" t="s">
        <v>13</v>
      </c>
      <c r="H46" s="51" t="s">
        <v>312</v>
      </c>
      <c r="I46" s="23" t="s">
        <v>18</v>
      </c>
      <c r="J46" s="52">
        <f>'3.ВС'!G42</f>
        <v>0</v>
      </c>
      <c r="K46" s="52">
        <f>'3.ВС'!H42</f>
        <v>0</v>
      </c>
      <c r="L46" s="52">
        <f>'3.ВС'!I42</f>
        <v>0</v>
      </c>
    </row>
    <row r="47" spans="1:12" s="45" customFormat="1" ht="45" hidden="1" x14ac:dyDescent="0.25">
      <c r="A47" s="11" t="s">
        <v>20</v>
      </c>
      <c r="B47" s="17"/>
      <c r="C47" s="17"/>
      <c r="D47" s="17"/>
      <c r="E47" s="17">
        <v>851</v>
      </c>
      <c r="F47" s="23" t="s">
        <v>11</v>
      </c>
      <c r="G47" s="23" t="s">
        <v>13</v>
      </c>
      <c r="H47" s="51" t="s">
        <v>312</v>
      </c>
      <c r="I47" s="23" t="s">
        <v>21</v>
      </c>
      <c r="J47" s="52">
        <f t="shared" ref="J47:K47" si="57">J48</f>
        <v>0</v>
      </c>
      <c r="K47" s="52">
        <f t="shared" si="57"/>
        <v>0</v>
      </c>
      <c r="L47" s="52">
        <f t="shared" ref="L47" si="58">L48</f>
        <v>0</v>
      </c>
    </row>
    <row r="48" spans="1:12" s="45" customFormat="1" ht="45" hidden="1" x14ac:dyDescent="0.25">
      <c r="A48" s="11" t="s">
        <v>9</v>
      </c>
      <c r="B48" s="17"/>
      <c r="C48" s="17"/>
      <c r="D48" s="17"/>
      <c r="E48" s="17">
        <v>851</v>
      </c>
      <c r="F48" s="23" t="s">
        <v>11</v>
      </c>
      <c r="G48" s="23" t="s">
        <v>13</v>
      </c>
      <c r="H48" s="51" t="s">
        <v>312</v>
      </c>
      <c r="I48" s="23" t="s">
        <v>22</v>
      </c>
      <c r="J48" s="52">
        <f>'3.ВС'!G44</f>
        <v>0</v>
      </c>
      <c r="K48" s="52">
        <f>'3.ВС'!H44</f>
        <v>0</v>
      </c>
      <c r="L48" s="52">
        <f>'3.ВС'!I44</f>
        <v>0</v>
      </c>
    </row>
    <row r="49" spans="1:12" s="45" customFormat="1" hidden="1" x14ac:dyDescent="0.25">
      <c r="A49" s="11" t="s">
        <v>23</v>
      </c>
      <c r="B49" s="17"/>
      <c r="C49" s="17"/>
      <c r="D49" s="17"/>
      <c r="E49" s="17">
        <v>851</v>
      </c>
      <c r="F49" s="23" t="s">
        <v>11</v>
      </c>
      <c r="G49" s="23" t="s">
        <v>13</v>
      </c>
      <c r="H49" s="51" t="s">
        <v>312</v>
      </c>
      <c r="I49" s="23" t="s">
        <v>24</v>
      </c>
      <c r="J49" s="52">
        <f t="shared" ref="J49:K49" si="59">J50</f>
        <v>0</v>
      </c>
      <c r="K49" s="52">
        <f t="shared" si="59"/>
        <v>0</v>
      </c>
      <c r="L49" s="52">
        <f t="shared" ref="L49" si="60">L50</f>
        <v>0</v>
      </c>
    </row>
    <row r="50" spans="1:12" s="45" customFormat="1" ht="30" hidden="1" x14ac:dyDescent="0.25">
      <c r="A50" s="11" t="s">
        <v>25</v>
      </c>
      <c r="B50" s="17"/>
      <c r="C50" s="17"/>
      <c r="D50" s="17"/>
      <c r="E50" s="17">
        <v>851</v>
      </c>
      <c r="F50" s="23" t="s">
        <v>11</v>
      </c>
      <c r="G50" s="23" t="s">
        <v>13</v>
      </c>
      <c r="H50" s="51" t="s">
        <v>312</v>
      </c>
      <c r="I50" s="23" t="s">
        <v>26</v>
      </c>
      <c r="J50" s="52">
        <f>'3.ВС'!G46</f>
        <v>0</v>
      </c>
      <c r="K50" s="52">
        <f>'3.ВС'!H46</f>
        <v>0</v>
      </c>
      <c r="L50" s="52">
        <f>'3.ВС'!I46</f>
        <v>0</v>
      </c>
    </row>
    <row r="51" spans="1:12" s="45" customFormat="1" ht="45" hidden="1" x14ac:dyDescent="0.25">
      <c r="A51" s="38" t="s">
        <v>402</v>
      </c>
      <c r="B51" s="38"/>
      <c r="C51" s="11"/>
      <c r="D51" s="11"/>
      <c r="E51" s="17">
        <v>851</v>
      </c>
      <c r="F51" s="23" t="s">
        <v>11</v>
      </c>
      <c r="G51" s="23" t="s">
        <v>13</v>
      </c>
      <c r="H51" s="51" t="s">
        <v>313</v>
      </c>
      <c r="I51" s="23"/>
      <c r="J51" s="52">
        <f t="shared" ref="J51:K52" si="61">J52</f>
        <v>0</v>
      </c>
      <c r="K51" s="52">
        <f t="shared" si="61"/>
        <v>0</v>
      </c>
      <c r="L51" s="52">
        <f t="shared" ref="L51:L52" si="62">L52</f>
        <v>0</v>
      </c>
    </row>
    <row r="52" spans="1:12" s="45" customFormat="1" ht="45" hidden="1" x14ac:dyDescent="0.25">
      <c r="A52" s="11" t="s">
        <v>20</v>
      </c>
      <c r="B52" s="11"/>
      <c r="C52" s="11"/>
      <c r="D52" s="11"/>
      <c r="E52" s="17">
        <v>851</v>
      </c>
      <c r="F52" s="23" t="s">
        <v>11</v>
      </c>
      <c r="G52" s="23" t="s">
        <v>13</v>
      </c>
      <c r="H52" s="51" t="s">
        <v>313</v>
      </c>
      <c r="I52" s="23" t="s">
        <v>21</v>
      </c>
      <c r="J52" s="52">
        <f t="shared" si="61"/>
        <v>0</v>
      </c>
      <c r="K52" s="52">
        <f t="shared" si="61"/>
        <v>0</v>
      </c>
      <c r="L52" s="52">
        <f t="shared" si="62"/>
        <v>0</v>
      </c>
    </row>
    <row r="53" spans="1:12" s="45" customFormat="1" ht="45" hidden="1" x14ac:dyDescent="0.25">
      <c r="A53" s="11" t="s">
        <v>9</v>
      </c>
      <c r="B53" s="11"/>
      <c r="C53" s="11"/>
      <c r="D53" s="11"/>
      <c r="E53" s="17">
        <v>851</v>
      </c>
      <c r="F53" s="23" t="s">
        <v>11</v>
      </c>
      <c r="G53" s="23" t="s">
        <v>13</v>
      </c>
      <c r="H53" s="51" t="s">
        <v>313</v>
      </c>
      <c r="I53" s="23" t="s">
        <v>22</v>
      </c>
      <c r="J53" s="52">
        <f>'3.ВС'!G49</f>
        <v>0</v>
      </c>
      <c r="K53" s="52">
        <f>'3.ВС'!H49</f>
        <v>0</v>
      </c>
      <c r="L53" s="52">
        <f>'3.ВС'!I49</f>
        <v>0</v>
      </c>
    </row>
    <row r="54" spans="1:12" s="45" customFormat="1" ht="60" hidden="1" x14ac:dyDescent="0.25">
      <c r="A54" s="38" t="s">
        <v>296</v>
      </c>
      <c r="B54" s="38"/>
      <c r="C54" s="38"/>
      <c r="D54" s="38"/>
      <c r="E54" s="17">
        <v>851</v>
      </c>
      <c r="F54" s="23" t="s">
        <v>11</v>
      </c>
      <c r="G54" s="23" t="s">
        <v>13</v>
      </c>
      <c r="H54" s="51" t="s">
        <v>314</v>
      </c>
      <c r="I54" s="23"/>
      <c r="J54" s="52">
        <f t="shared" ref="J54:K55" si="63">J55</f>
        <v>0</v>
      </c>
      <c r="K54" s="52">
        <f t="shared" si="63"/>
        <v>0</v>
      </c>
      <c r="L54" s="52">
        <f t="shared" ref="L54:L55" si="64">L55</f>
        <v>0</v>
      </c>
    </row>
    <row r="55" spans="1:12" s="45" customFormat="1" ht="45" hidden="1" x14ac:dyDescent="0.25">
      <c r="A55" s="11" t="s">
        <v>20</v>
      </c>
      <c r="B55" s="11"/>
      <c r="C55" s="11"/>
      <c r="D55" s="11"/>
      <c r="E55" s="17">
        <v>851</v>
      </c>
      <c r="F55" s="23" t="s">
        <v>11</v>
      </c>
      <c r="G55" s="23" t="s">
        <v>13</v>
      </c>
      <c r="H55" s="51" t="s">
        <v>314</v>
      </c>
      <c r="I55" s="23" t="s">
        <v>21</v>
      </c>
      <c r="J55" s="52">
        <f t="shared" si="63"/>
        <v>0</v>
      </c>
      <c r="K55" s="52">
        <f t="shared" si="63"/>
        <v>0</v>
      </c>
      <c r="L55" s="52">
        <f t="shared" si="64"/>
        <v>0</v>
      </c>
    </row>
    <row r="56" spans="1:12" s="45" customFormat="1" ht="45" hidden="1" x14ac:dyDescent="0.25">
      <c r="A56" s="11" t="s">
        <v>9</v>
      </c>
      <c r="B56" s="11"/>
      <c r="C56" s="11"/>
      <c r="D56" s="11"/>
      <c r="E56" s="17">
        <v>851</v>
      </c>
      <c r="F56" s="23" t="s">
        <v>11</v>
      </c>
      <c r="G56" s="23" t="s">
        <v>13</v>
      </c>
      <c r="H56" s="51" t="s">
        <v>314</v>
      </c>
      <c r="I56" s="23" t="s">
        <v>22</v>
      </c>
      <c r="J56" s="52">
        <f>'3.ВС'!G52</f>
        <v>0</v>
      </c>
      <c r="K56" s="52">
        <f>'3.ВС'!H52</f>
        <v>0</v>
      </c>
      <c r="L56" s="52">
        <f>'3.ВС'!I52</f>
        <v>0</v>
      </c>
    </row>
    <row r="57" spans="1:12" s="45" customFormat="1" ht="30" hidden="1" x14ac:dyDescent="0.25">
      <c r="A57" s="38" t="s">
        <v>28</v>
      </c>
      <c r="B57" s="38"/>
      <c r="C57" s="11"/>
      <c r="D57" s="11"/>
      <c r="E57" s="17">
        <v>851</v>
      </c>
      <c r="F57" s="23" t="s">
        <v>11</v>
      </c>
      <c r="G57" s="23" t="s">
        <v>13</v>
      </c>
      <c r="H57" s="51" t="s">
        <v>315</v>
      </c>
      <c r="I57" s="23"/>
      <c r="J57" s="52">
        <f t="shared" ref="J57:K58" si="65">J58</f>
        <v>0</v>
      </c>
      <c r="K57" s="52">
        <f t="shared" si="65"/>
        <v>0</v>
      </c>
      <c r="L57" s="52">
        <f t="shared" ref="L57:L58" si="66">L58</f>
        <v>0</v>
      </c>
    </row>
    <row r="58" spans="1:12" s="45" customFormat="1" hidden="1" x14ac:dyDescent="0.25">
      <c r="A58" s="11" t="s">
        <v>23</v>
      </c>
      <c r="B58" s="11"/>
      <c r="C58" s="11"/>
      <c r="D58" s="11"/>
      <c r="E58" s="17">
        <v>851</v>
      </c>
      <c r="F58" s="23" t="s">
        <v>11</v>
      </c>
      <c r="G58" s="23" t="s">
        <v>13</v>
      </c>
      <c r="H58" s="51" t="s">
        <v>315</v>
      </c>
      <c r="I58" s="23" t="s">
        <v>24</v>
      </c>
      <c r="J58" s="52">
        <f t="shared" si="65"/>
        <v>0</v>
      </c>
      <c r="K58" s="52">
        <f t="shared" si="65"/>
        <v>0</v>
      </c>
      <c r="L58" s="52">
        <f t="shared" si="66"/>
        <v>0</v>
      </c>
    </row>
    <row r="59" spans="1:12" s="45" customFormat="1" ht="30" hidden="1" x14ac:dyDescent="0.25">
      <c r="A59" s="11" t="s">
        <v>25</v>
      </c>
      <c r="B59" s="11"/>
      <c r="C59" s="11"/>
      <c r="D59" s="11"/>
      <c r="E59" s="17">
        <v>851</v>
      </c>
      <c r="F59" s="23" t="s">
        <v>11</v>
      </c>
      <c r="G59" s="23" t="s">
        <v>13</v>
      </c>
      <c r="H59" s="51" t="s">
        <v>315</v>
      </c>
      <c r="I59" s="23" t="s">
        <v>26</v>
      </c>
      <c r="J59" s="52">
        <f>'3.ВС'!G55</f>
        <v>0</v>
      </c>
      <c r="K59" s="52">
        <f>'3.ВС'!H55</f>
        <v>0</v>
      </c>
      <c r="L59" s="52">
        <f>'3.ВС'!I55</f>
        <v>0</v>
      </c>
    </row>
    <row r="60" spans="1:12" s="45" customFormat="1" ht="90" hidden="1" x14ac:dyDescent="0.25">
      <c r="A60" s="38" t="s">
        <v>27</v>
      </c>
      <c r="B60" s="38"/>
      <c r="C60" s="11"/>
      <c r="D60" s="11"/>
      <c r="E60" s="17">
        <v>851</v>
      </c>
      <c r="F60" s="23" t="s">
        <v>11</v>
      </c>
      <c r="G60" s="23" t="s">
        <v>13</v>
      </c>
      <c r="H60" s="51" t="s">
        <v>316</v>
      </c>
      <c r="I60" s="23"/>
      <c r="J60" s="52">
        <f t="shared" ref="J60:K61" si="67">J61</f>
        <v>0</v>
      </c>
      <c r="K60" s="52">
        <f t="shared" si="67"/>
        <v>0</v>
      </c>
      <c r="L60" s="52">
        <f t="shared" ref="L60:L61" si="68">L61</f>
        <v>0</v>
      </c>
    </row>
    <row r="61" spans="1:12" s="45" customFormat="1" ht="45" hidden="1" x14ac:dyDescent="0.25">
      <c r="A61" s="11" t="s">
        <v>20</v>
      </c>
      <c r="B61" s="38"/>
      <c r="C61" s="38"/>
      <c r="D61" s="38"/>
      <c r="E61" s="17">
        <v>851</v>
      </c>
      <c r="F61" s="23" t="s">
        <v>11</v>
      </c>
      <c r="G61" s="23" t="s">
        <v>13</v>
      </c>
      <c r="H61" s="51" t="s">
        <v>316</v>
      </c>
      <c r="I61" s="23" t="s">
        <v>21</v>
      </c>
      <c r="J61" s="52">
        <f t="shared" si="67"/>
        <v>0</v>
      </c>
      <c r="K61" s="52">
        <f t="shared" si="67"/>
        <v>0</v>
      </c>
      <c r="L61" s="52">
        <f t="shared" si="68"/>
        <v>0</v>
      </c>
    </row>
    <row r="62" spans="1:12" s="45" customFormat="1" ht="45" hidden="1" x14ac:dyDescent="0.25">
      <c r="A62" s="11" t="s">
        <v>9</v>
      </c>
      <c r="B62" s="11"/>
      <c r="C62" s="11"/>
      <c r="D62" s="11"/>
      <c r="E62" s="17">
        <v>851</v>
      </c>
      <c r="F62" s="23" t="s">
        <v>11</v>
      </c>
      <c r="G62" s="23" t="s">
        <v>13</v>
      </c>
      <c r="H62" s="51" t="s">
        <v>316</v>
      </c>
      <c r="I62" s="23" t="s">
        <v>22</v>
      </c>
      <c r="J62" s="52">
        <f>'3.ВС'!G58</f>
        <v>0</v>
      </c>
      <c r="K62" s="52">
        <f>'3.ВС'!H58</f>
        <v>0</v>
      </c>
      <c r="L62" s="52">
        <f>'3.ВС'!I58</f>
        <v>0</v>
      </c>
    </row>
    <row r="63" spans="1:12" s="45" customFormat="1" ht="89.25" hidden="1" x14ac:dyDescent="0.25">
      <c r="A63" s="55" t="s">
        <v>464</v>
      </c>
      <c r="B63" s="91"/>
      <c r="C63" s="11"/>
      <c r="D63" s="11"/>
      <c r="E63" s="48">
        <v>851</v>
      </c>
      <c r="F63" s="23" t="s">
        <v>11</v>
      </c>
      <c r="G63" s="23" t="s">
        <v>13</v>
      </c>
      <c r="H63" s="51" t="s">
        <v>465</v>
      </c>
      <c r="I63" s="23"/>
      <c r="J63" s="52">
        <f t="shared" ref="J63" si="69">J64</f>
        <v>0</v>
      </c>
      <c r="K63" s="52"/>
      <c r="L63" s="52"/>
    </row>
    <row r="64" spans="1:12" s="45" customFormat="1" ht="45" hidden="1" x14ac:dyDescent="0.25">
      <c r="A64" s="18" t="s">
        <v>20</v>
      </c>
      <c r="B64" s="38"/>
      <c r="C64" s="38"/>
      <c r="D64" s="38"/>
      <c r="E64" s="48">
        <v>851</v>
      </c>
      <c r="F64" s="23" t="s">
        <v>11</v>
      </c>
      <c r="G64" s="23" t="s">
        <v>13</v>
      </c>
      <c r="H64" s="51" t="s">
        <v>465</v>
      </c>
      <c r="I64" s="23" t="s">
        <v>21</v>
      </c>
      <c r="J64" s="52">
        <f t="shared" ref="J64:J73" si="70">J65</f>
        <v>0</v>
      </c>
      <c r="K64" s="52"/>
      <c r="L64" s="52"/>
    </row>
    <row r="65" spans="1:12" s="45" customFormat="1" ht="45" hidden="1" x14ac:dyDescent="0.25">
      <c r="A65" s="18" t="s">
        <v>9</v>
      </c>
      <c r="B65" s="11"/>
      <c r="C65" s="11"/>
      <c r="D65" s="11"/>
      <c r="E65" s="48">
        <v>851</v>
      </c>
      <c r="F65" s="23" t="s">
        <v>11</v>
      </c>
      <c r="G65" s="23" t="s">
        <v>13</v>
      </c>
      <c r="H65" s="51" t="s">
        <v>465</v>
      </c>
      <c r="I65" s="23" t="s">
        <v>22</v>
      </c>
      <c r="J65" s="52">
        <f>'3.ВС'!G61</f>
        <v>0</v>
      </c>
      <c r="K65" s="52"/>
      <c r="L65" s="52"/>
    </row>
    <row r="66" spans="1:12" s="45" customFormat="1" ht="76.5" hidden="1" x14ac:dyDescent="0.25">
      <c r="A66" s="56" t="s">
        <v>466</v>
      </c>
      <c r="B66" s="91"/>
      <c r="C66" s="11"/>
      <c r="D66" s="11"/>
      <c r="E66" s="48">
        <v>851</v>
      </c>
      <c r="F66" s="23" t="s">
        <v>11</v>
      </c>
      <c r="G66" s="23" t="s">
        <v>13</v>
      </c>
      <c r="H66" s="51" t="s">
        <v>467</v>
      </c>
      <c r="I66" s="23"/>
      <c r="J66" s="52">
        <f t="shared" si="70"/>
        <v>0</v>
      </c>
      <c r="K66" s="52"/>
      <c r="L66" s="52"/>
    </row>
    <row r="67" spans="1:12" s="45" customFormat="1" ht="45" hidden="1" x14ac:dyDescent="0.25">
      <c r="A67" s="18" t="s">
        <v>20</v>
      </c>
      <c r="B67" s="38"/>
      <c r="C67" s="38"/>
      <c r="D67" s="38"/>
      <c r="E67" s="48">
        <v>851</v>
      </c>
      <c r="F67" s="23" t="s">
        <v>11</v>
      </c>
      <c r="G67" s="23" t="s">
        <v>13</v>
      </c>
      <c r="H67" s="51" t="s">
        <v>467</v>
      </c>
      <c r="I67" s="23" t="s">
        <v>21</v>
      </c>
      <c r="J67" s="52">
        <f t="shared" si="70"/>
        <v>0</v>
      </c>
      <c r="K67" s="52"/>
      <c r="L67" s="52"/>
    </row>
    <row r="68" spans="1:12" s="45" customFormat="1" ht="45" hidden="1" x14ac:dyDescent="0.25">
      <c r="A68" s="18" t="s">
        <v>9</v>
      </c>
      <c r="B68" s="11"/>
      <c r="C68" s="11"/>
      <c r="D68" s="11"/>
      <c r="E68" s="48">
        <v>851</v>
      </c>
      <c r="F68" s="23" t="s">
        <v>11</v>
      </c>
      <c r="G68" s="23" t="s">
        <v>13</v>
      </c>
      <c r="H68" s="51" t="s">
        <v>467</v>
      </c>
      <c r="I68" s="23" t="s">
        <v>22</v>
      </c>
      <c r="J68" s="52">
        <f>'3.ВС'!G64</f>
        <v>0</v>
      </c>
      <c r="K68" s="52"/>
      <c r="L68" s="52"/>
    </row>
    <row r="69" spans="1:12" s="45" customFormat="1" ht="114.75" hidden="1" x14ac:dyDescent="0.25">
      <c r="A69" s="56" t="s">
        <v>468</v>
      </c>
      <c r="B69" s="91"/>
      <c r="C69" s="11"/>
      <c r="D69" s="11"/>
      <c r="E69" s="48">
        <v>851</v>
      </c>
      <c r="F69" s="23" t="s">
        <v>11</v>
      </c>
      <c r="G69" s="23" t="s">
        <v>13</v>
      </c>
      <c r="H69" s="51" t="s">
        <v>469</v>
      </c>
      <c r="I69" s="23"/>
      <c r="J69" s="52">
        <f t="shared" si="70"/>
        <v>0</v>
      </c>
      <c r="K69" s="52"/>
      <c r="L69" s="52"/>
    </row>
    <row r="70" spans="1:12" s="45" customFormat="1" ht="45" hidden="1" x14ac:dyDescent="0.25">
      <c r="A70" s="18" t="s">
        <v>20</v>
      </c>
      <c r="B70" s="38"/>
      <c r="C70" s="38"/>
      <c r="D70" s="38"/>
      <c r="E70" s="48">
        <v>851</v>
      </c>
      <c r="F70" s="23" t="s">
        <v>11</v>
      </c>
      <c r="G70" s="23" t="s">
        <v>13</v>
      </c>
      <c r="H70" s="51" t="s">
        <v>469</v>
      </c>
      <c r="I70" s="23" t="s">
        <v>21</v>
      </c>
      <c r="J70" s="52">
        <f t="shared" si="70"/>
        <v>0</v>
      </c>
      <c r="K70" s="52"/>
      <c r="L70" s="52"/>
    </row>
    <row r="71" spans="1:12" s="45" customFormat="1" ht="45" hidden="1" x14ac:dyDescent="0.25">
      <c r="A71" s="18" t="s">
        <v>9</v>
      </c>
      <c r="B71" s="11"/>
      <c r="C71" s="11"/>
      <c r="D71" s="11"/>
      <c r="E71" s="48">
        <v>851</v>
      </c>
      <c r="F71" s="23" t="s">
        <v>11</v>
      </c>
      <c r="G71" s="23" t="s">
        <v>13</v>
      </c>
      <c r="H71" s="51" t="s">
        <v>469</v>
      </c>
      <c r="I71" s="23" t="s">
        <v>22</v>
      </c>
      <c r="J71" s="52">
        <f>'3.ВС'!G67</f>
        <v>0</v>
      </c>
      <c r="K71" s="52"/>
      <c r="L71" s="52"/>
    </row>
    <row r="72" spans="1:12" s="45" customFormat="1" ht="76.5" hidden="1" x14ac:dyDescent="0.25">
      <c r="A72" s="56" t="s">
        <v>470</v>
      </c>
      <c r="B72" s="91"/>
      <c r="C72" s="11"/>
      <c r="D72" s="11"/>
      <c r="E72" s="48">
        <v>851</v>
      </c>
      <c r="F72" s="23" t="s">
        <v>11</v>
      </c>
      <c r="G72" s="23" t="s">
        <v>13</v>
      </c>
      <c r="H72" s="51" t="s">
        <v>471</v>
      </c>
      <c r="I72" s="23"/>
      <c r="J72" s="52">
        <f t="shared" si="70"/>
        <v>0</v>
      </c>
      <c r="K72" s="52"/>
      <c r="L72" s="52"/>
    </row>
    <row r="73" spans="1:12" s="45" customFormat="1" ht="45" hidden="1" x14ac:dyDescent="0.25">
      <c r="A73" s="18" t="s">
        <v>20</v>
      </c>
      <c r="B73" s="38"/>
      <c r="C73" s="38"/>
      <c r="D73" s="38"/>
      <c r="E73" s="48">
        <v>851</v>
      </c>
      <c r="F73" s="23" t="s">
        <v>11</v>
      </c>
      <c r="G73" s="23" t="s">
        <v>13</v>
      </c>
      <c r="H73" s="51" t="s">
        <v>471</v>
      </c>
      <c r="I73" s="23" t="s">
        <v>21</v>
      </c>
      <c r="J73" s="52">
        <f t="shared" si="70"/>
        <v>0</v>
      </c>
      <c r="K73" s="52"/>
      <c r="L73" s="52"/>
    </row>
    <row r="74" spans="1:12" s="45" customFormat="1" ht="45" hidden="1" x14ac:dyDescent="0.25">
      <c r="A74" s="18" t="s">
        <v>9</v>
      </c>
      <c r="B74" s="11"/>
      <c r="C74" s="11"/>
      <c r="D74" s="11"/>
      <c r="E74" s="48">
        <v>851</v>
      </c>
      <c r="F74" s="23" t="s">
        <v>11</v>
      </c>
      <c r="G74" s="23" t="s">
        <v>13</v>
      </c>
      <c r="H74" s="51" t="s">
        <v>471</v>
      </c>
      <c r="I74" s="23" t="s">
        <v>22</v>
      </c>
      <c r="J74" s="52">
        <f>'3.ВС'!G70</f>
        <v>0</v>
      </c>
      <c r="K74" s="52"/>
      <c r="L74" s="52"/>
    </row>
    <row r="75" spans="1:12" s="45" customFormat="1" ht="60" x14ac:dyDescent="0.25">
      <c r="A75" s="18" t="s">
        <v>419</v>
      </c>
      <c r="B75" s="11"/>
      <c r="C75" s="11"/>
      <c r="D75" s="11"/>
      <c r="E75" s="40">
        <v>851</v>
      </c>
      <c r="F75" s="23" t="s">
        <v>11</v>
      </c>
      <c r="G75" s="23" t="s">
        <v>13</v>
      </c>
      <c r="H75" s="57" t="s">
        <v>420</v>
      </c>
      <c r="I75" s="23"/>
      <c r="J75" s="52">
        <f t="shared" ref="J75" si="71">J76</f>
        <v>450075.78</v>
      </c>
      <c r="K75" s="52">
        <f t="shared" ref="K75:K76" si="72">K76</f>
        <v>0</v>
      </c>
      <c r="L75" s="52"/>
    </row>
    <row r="76" spans="1:12" s="45" customFormat="1" ht="105" x14ac:dyDescent="0.25">
      <c r="A76" s="18" t="s">
        <v>15</v>
      </c>
      <c r="B76" s="11"/>
      <c r="C76" s="11"/>
      <c r="D76" s="11"/>
      <c r="E76" s="40">
        <v>851</v>
      </c>
      <c r="F76" s="23" t="s">
        <v>11</v>
      </c>
      <c r="G76" s="23" t="s">
        <v>13</v>
      </c>
      <c r="H76" s="57" t="s">
        <v>420</v>
      </c>
      <c r="I76" s="23" t="s">
        <v>17</v>
      </c>
      <c r="J76" s="52">
        <f t="shared" ref="J76" si="73">J77</f>
        <v>450075.78</v>
      </c>
      <c r="K76" s="52">
        <f t="shared" si="72"/>
        <v>0</v>
      </c>
      <c r="L76" s="52"/>
    </row>
    <row r="77" spans="1:12" s="45" customFormat="1" ht="45" x14ac:dyDescent="0.25">
      <c r="A77" s="18" t="s">
        <v>265</v>
      </c>
      <c r="B77" s="11"/>
      <c r="C77" s="11"/>
      <c r="D77" s="11"/>
      <c r="E77" s="40">
        <v>851</v>
      </c>
      <c r="F77" s="23" t="s">
        <v>11</v>
      </c>
      <c r="G77" s="23" t="s">
        <v>13</v>
      </c>
      <c r="H77" s="57" t="s">
        <v>420</v>
      </c>
      <c r="I77" s="23" t="s">
        <v>18</v>
      </c>
      <c r="J77" s="52">
        <f>'3.ВС'!G73</f>
        <v>450075.78</v>
      </c>
      <c r="K77" s="52">
        <f>'3.ВС'!H73</f>
        <v>0</v>
      </c>
      <c r="L77" s="52"/>
    </row>
    <row r="78" spans="1:12" s="45" customFormat="1" hidden="1" x14ac:dyDescent="0.25">
      <c r="A78" s="38" t="s">
        <v>29</v>
      </c>
      <c r="B78" s="11"/>
      <c r="C78" s="11"/>
      <c r="D78" s="11"/>
      <c r="E78" s="17">
        <v>851</v>
      </c>
      <c r="F78" s="23" t="s">
        <v>11</v>
      </c>
      <c r="G78" s="23" t="s">
        <v>30</v>
      </c>
      <c r="H78" s="40"/>
      <c r="I78" s="23"/>
      <c r="J78" s="52">
        <f t="shared" ref="J78:K80" si="74">J79</f>
        <v>0</v>
      </c>
      <c r="K78" s="52">
        <f t="shared" si="74"/>
        <v>0</v>
      </c>
      <c r="L78" s="52">
        <f t="shared" ref="L78:L80" si="75">L79</f>
        <v>0</v>
      </c>
    </row>
    <row r="79" spans="1:12" s="45" customFormat="1" ht="75" hidden="1" x14ac:dyDescent="0.25">
      <c r="A79" s="38" t="s">
        <v>31</v>
      </c>
      <c r="B79" s="11"/>
      <c r="C79" s="11"/>
      <c r="D79" s="11"/>
      <c r="E79" s="17">
        <v>851</v>
      </c>
      <c r="F79" s="23" t="s">
        <v>11</v>
      </c>
      <c r="G79" s="23" t="s">
        <v>30</v>
      </c>
      <c r="H79" s="51" t="s">
        <v>317</v>
      </c>
      <c r="I79" s="23"/>
      <c r="J79" s="52">
        <f t="shared" si="74"/>
        <v>0</v>
      </c>
      <c r="K79" s="52">
        <f t="shared" si="74"/>
        <v>0</v>
      </c>
      <c r="L79" s="52">
        <f t="shared" si="75"/>
        <v>0</v>
      </c>
    </row>
    <row r="80" spans="1:12" s="45" customFormat="1" ht="45" hidden="1" x14ac:dyDescent="0.25">
      <c r="A80" s="11" t="s">
        <v>20</v>
      </c>
      <c r="B80" s="38"/>
      <c r="C80" s="38"/>
      <c r="D80" s="38"/>
      <c r="E80" s="17">
        <v>851</v>
      </c>
      <c r="F80" s="23" t="s">
        <v>11</v>
      </c>
      <c r="G80" s="23" t="s">
        <v>30</v>
      </c>
      <c r="H80" s="51" t="s">
        <v>317</v>
      </c>
      <c r="I80" s="23" t="s">
        <v>21</v>
      </c>
      <c r="J80" s="52">
        <f t="shared" si="74"/>
        <v>0</v>
      </c>
      <c r="K80" s="52">
        <f t="shared" si="74"/>
        <v>0</v>
      </c>
      <c r="L80" s="52">
        <f t="shared" si="75"/>
        <v>0</v>
      </c>
    </row>
    <row r="81" spans="1:12" s="45" customFormat="1" ht="45" hidden="1" x14ac:dyDescent="0.25">
      <c r="A81" s="11" t="s">
        <v>9</v>
      </c>
      <c r="B81" s="11"/>
      <c r="C81" s="11"/>
      <c r="D81" s="11"/>
      <c r="E81" s="17">
        <v>851</v>
      </c>
      <c r="F81" s="23" t="s">
        <v>11</v>
      </c>
      <c r="G81" s="23" t="s">
        <v>30</v>
      </c>
      <c r="H81" s="51" t="s">
        <v>317</v>
      </c>
      <c r="I81" s="23" t="s">
        <v>22</v>
      </c>
      <c r="J81" s="52">
        <f>'3.ВС'!G77</f>
        <v>0</v>
      </c>
      <c r="K81" s="52">
        <f>'3.ВС'!H77</f>
        <v>0</v>
      </c>
      <c r="L81" s="52">
        <f>'3.ВС'!I77</f>
        <v>0</v>
      </c>
    </row>
    <row r="82" spans="1:12" s="45" customFormat="1" ht="75" x14ac:dyDescent="0.25">
      <c r="A82" s="38" t="s">
        <v>126</v>
      </c>
      <c r="B82" s="11"/>
      <c r="C82" s="11"/>
      <c r="D82" s="11"/>
      <c r="E82" s="27">
        <v>853</v>
      </c>
      <c r="F82" s="23" t="s">
        <v>11</v>
      </c>
      <c r="G82" s="23" t="s">
        <v>100</v>
      </c>
      <c r="H82" s="40"/>
      <c r="I82" s="23"/>
      <c r="J82" s="52">
        <f t="shared" ref="J82" si="76">J83+J88+J91+J94+J97+J100</f>
        <v>192055.42</v>
      </c>
      <c r="K82" s="52">
        <f t="shared" ref="K82" si="77">K83+K88+K91+K94+K97+K100</f>
        <v>0</v>
      </c>
      <c r="L82" s="52">
        <f t="shared" ref="L82" si="78">L83+L88+L91+L94+L97+L100</f>
        <v>0</v>
      </c>
    </row>
    <row r="83" spans="1:12" s="45" customFormat="1" ht="45" hidden="1" x14ac:dyDescent="0.25">
      <c r="A83" s="38" t="s">
        <v>19</v>
      </c>
      <c r="B83" s="17"/>
      <c r="C83" s="17"/>
      <c r="D83" s="17"/>
      <c r="E83" s="27">
        <v>853</v>
      </c>
      <c r="F83" s="23" t="s">
        <v>16</v>
      </c>
      <c r="G83" s="23" t="s">
        <v>100</v>
      </c>
      <c r="H83" s="51" t="s">
        <v>378</v>
      </c>
      <c r="I83" s="23"/>
      <c r="J83" s="52">
        <f t="shared" ref="J83" si="79">J84+J86</f>
        <v>0</v>
      </c>
      <c r="K83" s="52">
        <f t="shared" ref="K83" si="80">K84+K86</f>
        <v>0</v>
      </c>
      <c r="L83" s="52">
        <f t="shared" ref="L83" si="81">L84+L86</f>
        <v>0</v>
      </c>
    </row>
    <row r="84" spans="1:12" s="45" customFormat="1" ht="105" hidden="1" x14ac:dyDescent="0.25">
      <c r="A84" s="38" t="s">
        <v>15</v>
      </c>
      <c r="B84" s="17"/>
      <c r="C84" s="17"/>
      <c r="D84" s="17"/>
      <c r="E84" s="27">
        <v>853</v>
      </c>
      <c r="F84" s="23" t="s">
        <v>11</v>
      </c>
      <c r="G84" s="23" t="s">
        <v>100</v>
      </c>
      <c r="H84" s="51" t="s">
        <v>378</v>
      </c>
      <c r="I84" s="23" t="s">
        <v>17</v>
      </c>
      <c r="J84" s="52">
        <f t="shared" ref="J84:K84" si="82">J85</f>
        <v>0</v>
      </c>
      <c r="K84" s="52">
        <f t="shared" si="82"/>
        <v>0</v>
      </c>
      <c r="L84" s="52">
        <f t="shared" ref="L84" si="83">L85</f>
        <v>0</v>
      </c>
    </row>
    <row r="85" spans="1:12" s="45" customFormat="1" ht="45" hidden="1" x14ac:dyDescent="0.25">
      <c r="A85" s="38" t="s">
        <v>8</v>
      </c>
      <c r="B85" s="17"/>
      <c r="C85" s="17"/>
      <c r="D85" s="17"/>
      <c r="E85" s="27">
        <v>853</v>
      </c>
      <c r="F85" s="23" t="s">
        <v>11</v>
      </c>
      <c r="G85" s="23" t="s">
        <v>100</v>
      </c>
      <c r="H85" s="51" t="s">
        <v>378</v>
      </c>
      <c r="I85" s="23" t="s">
        <v>18</v>
      </c>
      <c r="J85" s="52">
        <f>'3.ВС'!G403</f>
        <v>0</v>
      </c>
      <c r="K85" s="52">
        <f>'3.ВС'!H403</f>
        <v>0</v>
      </c>
      <c r="L85" s="52">
        <f>'3.ВС'!I403</f>
        <v>0</v>
      </c>
    </row>
    <row r="86" spans="1:12" s="45" customFormat="1" ht="45" hidden="1" x14ac:dyDescent="0.25">
      <c r="A86" s="11" t="s">
        <v>20</v>
      </c>
      <c r="B86" s="17"/>
      <c r="C86" s="17"/>
      <c r="D86" s="17"/>
      <c r="E86" s="27">
        <v>853</v>
      </c>
      <c r="F86" s="23" t="s">
        <v>11</v>
      </c>
      <c r="G86" s="23" t="s">
        <v>100</v>
      </c>
      <c r="H86" s="51" t="s">
        <v>378</v>
      </c>
      <c r="I86" s="23" t="s">
        <v>21</v>
      </c>
      <c r="J86" s="52">
        <f t="shared" ref="J86:K86" si="84">J87</f>
        <v>0</v>
      </c>
      <c r="K86" s="52">
        <f t="shared" si="84"/>
        <v>0</v>
      </c>
      <c r="L86" s="52">
        <f t="shared" ref="L86" si="85">L87</f>
        <v>0</v>
      </c>
    </row>
    <row r="87" spans="1:12" s="45" customFormat="1" ht="45" hidden="1" x14ac:dyDescent="0.25">
      <c r="A87" s="11" t="s">
        <v>9</v>
      </c>
      <c r="B87" s="17"/>
      <c r="C87" s="17"/>
      <c r="D87" s="17"/>
      <c r="E87" s="27">
        <v>853</v>
      </c>
      <c r="F87" s="23" t="s">
        <v>11</v>
      </c>
      <c r="G87" s="23" t="s">
        <v>100</v>
      </c>
      <c r="H87" s="51" t="s">
        <v>378</v>
      </c>
      <c r="I87" s="23" t="s">
        <v>22</v>
      </c>
      <c r="J87" s="52">
        <f>'3.ВС'!G405</f>
        <v>0</v>
      </c>
      <c r="K87" s="52">
        <f>'3.ВС'!H405</f>
        <v>0</v>
      </c>
      <c r="L87" s="52">
        <f>'3.ВС'!I405</f>
        <v>0</v>
      </c>
    </row>
    <row r="88" spans="1:12" s="45" customFormat="1" ht="120" hidden="1" x14ac:dyDescent="0.25">
      <c r="A88" s="11" t="s">
        <v>242</v>
      </c>
      <c r="B88" s="17"/>
      <c r="C88" s="17"/>
      <c r="D88" s="17"/>
      <c r="E88" s="27"/>
      <c r="F88" s="23" t="s">
        <v>11</v>
      </c>
      <c r="G88" s="23" t="s">
        <v>100</v>
      </c>
      <c r="H88" s="51" t="s">
        <v>379</v>
      </c>
      <c r="I88" s="23"/>
      <c r="J88" s="52">
        <f t="shared" ref="J88:K89" si="86">J89</f>
        <v>0</v>
      </c>
      <c r="K88" s="52">
        <f t="shared" si="86"/>
        <v>0</v>
      </c>
      <c r="L88" s="52">
        <f t="shared" ref="L88:L89" si="87">L89</f>
        <v>0</v>
      </c>
    </row>
    <row r="89" spans="1:12" s="45" customFormat="1" ht="45" hidden="1" x14ac:dyDescent="0.25">
      <c r="A89" s="11" t="s">
        <v>20</v>
      </c>
      <c r="B89" s="17"/>
      <c r="C89" s="17"/>
      <c r="D89" s="17"/>
      <c r="E89" s="27"/>
      <c r="F89" s="23" t="s">
        <v>11</v>
      </c>
      <c r="G89" s="23" t="s">
        <v>100</v>
      </c>
      <c r="H89" s="51" t="s">
        <v>379</v>
      </c>
      <c r="I89" s="23" t="s">
        <v>21</v>
      </c>
      <c r="J89" s="52">
        <f t="shared" si="86"/>
        <v>0</v>
      </c>
      <c r="K89" s="52">
        <f t="shared" si="86"/>
        <v>0</v>
      </c>
      <c r="L89" s="52">
        <f t="shared" si="87"/>
        <v>0</v>
      </c>
    </row>
    <row r="90" spans="1:12" s="45" customFormat="1" ht="45" hidden="1" x14ac:dyDescent="0.25">
      <c r="A90" s="11" t="s">
        <v>9</v>
      </c>
      <c r="B90" s="17"/>
      <c r="C90" s="17"/>
      <c r="D90" s="17"/>
      <c r="E90" s="27"/>
      <c r="F90" s="23" t="s">
        <v>11</v>
      </c>
      <c r="G90" s="23" t="s">
        <v>100</v>
      </c>
      <c r="H90" s="51" t="s">
        <v>379</v>
      </c>
      <c r="I90" s="23" t="s">
        <v>22</v>
      </c>
      <c r="J90" s="52">
        <f>'3.ВС'!G408</f>
        <v>0</v>
      </c>
      <c r="K90" s="52">
        <f>'3.ВС'!H408</f>
        <v>0</v>
      </c>
      <c r="L90" s="52">
        <f>'3.ВС'!I408</f>
        <v>0</v>
      </c>
    </row>
    <row r="91" spans="1:12" s="45" customFormat="1" ht="60" x14ac:dyDescent="0.25">
      <c r="A91" s="11" t="s">
        <v>419</v>
      </c>
      <c r="B91" s="11"/>
      <c r="C91" s="11"/>
      <c r="D91" s="11"/>
      <c r="E91" s="27">
        <v>853</v>
      </c>
      <c r="F91" s="23" t="s">
        <v>11</v>
      </c>
      <c r="G91" s="23" t="s">
        <v>100</v>
      </c>
      <c r="H91" s="17" t="s">
        <v>420</v>
      </c>
      <c r="I91" s="23"/>
      <c r="J91" s="52">
        <f t="shared" ref="J91:K92" si="88">J92</f>
        <v>192055.42</v>
      </c>
      <c r="K91" s="52">
        <f t="shared" si="88"/>
        <v>0</v>
      </c>
      <c r="L91" s="52">
        <f t="shared" ref="L91:L92" si="89">L92</f>
        <v>0</v>
      </c>
    </row>
    <row r="92" spans="1:12" s="45" customFormat="1" ht="105" x14ac:dyDescent="0.25">
      <c r="A92" s="11" t="s">
        <v>15</v>
      </c>
      <c r="B92" s="11"/>
      <c r="C92" s="11"/>
      <c r="D92" s="11"/>
      <c r="E92" s="27">
        <v>853</v>
      </c>
      <c r="F92" s="23" t="s">
        <v>11</v>
      </c>
      <c r="G92" s="23" t="s">
        <v>100</v>
      </c>
      <c r="H92" s="17" t="s">
        <v>420</v>
      </c>
      <c r="I92" s="23" t="s">
        <v>17</v>
      </c>
      <c r="J92" s="52">
        <f t="shared" si="88"/>
        <v>192055.42</v>
      </c>
      <c r="K92" s="52">
        <f t="shared" si="88"/>
        <v>0</v>
      </c>
      <c r="L92" s="52">
        <f t="shared" si="89"/>
        <v>0</v>
      </c>
    </row>
    <row r="93" spans="1:12" s="45" customFormat="1" ht="45" x14ac:dyDescent="0.25">
      <c r="A93" s="11" t="s">
        <v>265</v>
      </c>
      <c r="B93" s="11"/>
      <c r="C93" s="11"/>
      <c r="D93" s="11"/>
      <c r="E93" s="27">
        <v>853</v>
      </c>
      <c r="F93" s="23" t="s">
        <v>11</v>
      </c>
      <c r="G93" s="23" t="s">
        <v>100</v>
      </c>
      <c r="H93" s="17" t="s">
        <v>420</v>
      </c>
      <c r="I93" s="23" t="s">
        <v>18</v>
      </c>
      <c r="J93" s="52">
        <f>'3.ВС'!G411</f>
        <v>192055.42</v>
      </c>
      <c r="K93" s="52">
        <f>'3.ВС'!H411</f>
        <v>0</v>
      </c>
      <c r="L93" s="52">
        <f>'3.ВС'!I411</f>
        <v>0</v>
      </c>
    </row>
    <row r="94" spans="1:12" s="45" customFormat="1" ht="45" hidden="1" x14ac:dyDescent="0.25">
      <c r="A94" s="38" t="s">
        <v>19</v>
      </c>
      <c r="B94" s="11"/>
      <c r="C94" s="11"/>
      <c r="D94" s="11"/>
      <c r="E94" s="17">
        <v>857</v>
      </c>
      <c r="F94" s="23" t="s">
        <v>11</v>
      </c>
      <c r="G94" s="23" t="s">
        <v>100</v>
      </c>
      <c r="H94" s="40" t="s">
        <v>140</v>
      </c>
      <c r="I94" s="23"/>
      <c r="J94" s="52">
        <f t="shared" ref="J94:K95" si="90">J95</f>
        <v>0</v>
      </c>
      <c r="K94" s="52">
        <f t="shared" si="90"/>
        <v>0</v>
      </c>
      <c r="L94" s="52">
        <f t="shared" ref="L94:L95" si="91">L95</f>
        <v>0</v>
      </c>
    </row>
    <row r="95" spans="1:12" s="45" customFormat="1" ht="45" hidden="1" x14ac:dyDescent="0.25">
      <c r="A95" s="11" t="s">
        <v>20</v>
      </c>
      <c r="B95" s="38"/>
      <c r="C95" s="38"/>
      <c r="D95" s="23" t="s">
        <v>11</v>
      </c>
      <c r="E95" s="17">
        <v>857</v>
      </c>
      <c r="F95" s="23" t="s">
        <v>11</v>
      </c>
      <c r="G95" s="23" t="s">
        <v>100</v>
      </c>
      <c r="H95" s="40" t="s">
        <v>140</v>
      </c>
      <c r="I95" s="23" t="s">
        <v>21</v>
      </c>
      <c r="J95" s="52">
        <f t="shared" si="90"/>
        <v>0</v>
      </c>
      <c r="K95" s="52">
        <f t="shared" si="90"/>
        <v>0</v>
      </c>
      <c r="L95" s="52">
        <f t="shared" si="91"/>
        <v>0</v>
      </c>
    </row>
    <row r="96" spans="1:12" s="45" customFormat="1" ht="45" hidden="1" x14ac:dyDescent="0.25">
      <c r="A96" s="11" t="s">
        <v>9</v>
      </c>
      <c r="B96" s="11"/>
      <c r="C96" s="11"/>
      <c r="D96" s="23" t="s">
        <v>11</v>
      </c>
      <c r="E96" s="17">
        <v>857</v>
      </c>
      <c r="F96" s="23" t="s">
        <v>11</v>
      </c>
      <c r="G96" s="23" t="s">
        <v>100</v>
      </c>
      <c r="H96" s="40" t="s">
        <v>140</v>
      </c>
      <c r="I96" s="23" t="s">
        <v>22</v>
      </c>
      <c r="J96" s="52">
        <f>'3.ВС'!G442</f>
        <v>0</v>
      </c>
      <c r="K96" s="52">
        <f>'3.ВС'!H442</f>
        <v>0</v>
      </c>
      <c r="L96" s="52">
        <f>'3.ВС'!I442</f>
        <v>0</v>
      </c>
    </row>
    <row r="97" spans="1:12" s="45" customFormat="1" ht="60" hidden="1" x14ac:dyDescent="0.25">
      <c r="A97" s="38" t="s">
        <v>142</v>
      </c>
      <c r="B97" s="11"/>
      <c r="C97" s="11"/>
      <c r="D97" s="11"/>
      <c r="E97" s="17">
        <v>857</v>
      </c>
      <c r="F97" s="23" t="s">
        <v>11</v>
      </c>
      <c r="G97" s="23" t="s">
        <v>100</v>
      </c>
      <c r="H97" s="40" t="s">
        <v>143</v>
      </c>
      <c r="I97" s="23"/>
      <c r="J97" s="52">
        <f t="shared" ref="J97:K98" si="92">J98</f>
        <v>0</v>
      </c>
      <c r="K97" s="52">
        <f t="shared" si="92"/>
        <v>0</v>
      </c>
      <c r="L97" s="52">
        <f t="shared" ref="L97:L98" si="93">L98</f>
        <v>0</v>
      </c>
    </row>
    <row r="98" spans="1:12" s="45" customFormat="1" ht="105" hidden="1" x14ac:dyDescent="0.25">
      <c r="A98" s="38" t="s">
        <v>15</v>
      </c>
      <c r="B98" s="11"/>
      <c r="C98" s="11"/>
      <c r="D98" s="11"/>
      <c r="E98" s="17">
        <v>857</v>
      </c>
      <c r="F98" s="23" t="s">
        <v>16</v>
      </c>
      <c r="G98" s="23" t="s">
        <v>100</v>
      </c>
      <c r="H98" s="40" t="s">
        <v>143</v>
      </c>
      <c r="I98" s="23" t="s">
        <v>17</v>
      </c>
      <c r="J98" s="52">
        <f t="shared" si="92"/>
        <v>0</v>
      </c>
      <c r="K98" s="52">
        <f t="shared" si="92"/>
        <v>0</v>
      </c>
      <c r="L98" s="52">
        <f t="shared" si="93"/>
        <v>0</v>
      </c>
    </row>
    <row r="99" spans="1:12" s="45" customFormat="1" ht="45" hidden="1" x14ac:dyDescent="0.25">
      <c r="A99" s="38" t="s">
        <v>8</v>
      </c>
      <c r="B99" s="38"/>
      <c r="C99" s="38"/>
      <c r="D99" s="38"/>
      <c r="E99" s="17">
        <v>857</v>
      </c>
      <c r="F99" s="23" t="s">
        <v>11</v>
      </c>
      <c r="G99" s="23" t="s">
        <v>100</v>
      </c>
      <c r="H99" s="40" t="s">
        <v>143</v>
      </c>
      <c r="I99" s="23" t="s">
        <v>18</v>
      </c>
      <c r="J99" s="52">
        <f>'3.ВС'!G445</f>
        <v>0</v>
      </c>
      <c r="K99" s="52">
        <f>'3.ВС'!H445</f>
        <v>0</v>
      </c>
      <c r="L99" s="52">
        <f>'3.ВС'!I445</f>
        <v>0</v>
      </c>
    </row>
    <row r="100" spans="1:12" s="45" customFormat="1" ht="120" hidden="1" x14ac:dyDescent="0.25">
      <c r="A100" s="38" t="s">
        <v>144</v>
      </c>
      <c r="B100" s="11"/>
      <c r="C100" s="11"/>
      <c r="D100" s="23" t="s">
        <v>11</v>
      </c>
      <c r="E100" s="17">
        <v>857</v>
      </c>
      <c r="F100" s="23" t="s">
        <v>16</v>
      </c>
      <c r="G100" s="23" t="s">
        <v>100</v>
      </c>
      <c r="H100" s="40" t="s">
        <v>145</v>
      </c>
      <c r="I100" s="23"/>
      <c r="J100" s="52">
        <f t="shared" ref="J100:K101" si="94">J101</f>
        <v>0</v>
      </c>
      <c r="K100" s="52">
        <f t="shared" si="94"/>
        <v>0</v>
      </c>
      <c r="L100" s="52">
        <f t="shared" ref="L100:L101" si="95">L101</f>
        <v>0</v>
      </c>
    </row>
    <row r="101" spans="1:12" s="45" customFormat="1" ht="45" hidden="1" x14ac:dyDescent="0.25">
      <c r="A101" s="11" t="s">
        <v>20</v>
      </c>
      <c r="B101" s="38"/>
      <c r="C101" s="38"/>
      <c r="D101" s="23" t="s">
        <v>11</v>
      </c>
      <c r="E101" s="17">
        <v>857</v>
      </c>
      <c r="F101" s="23" t="s">
        <v>11</v>
      </c>
      <c r="G101" s="23" t="s">
        <v>100</v>
      </c>
      <c r="H101" s="40" t="s">
        <v>145</v>
      </c>
      <c r="I101" s="23" t="s">
        <v>21</v>
      </c>
      <c r="J101" s="52">
        <f t="shared" si="94"/>
        <v>0</v>
      </c>
      <c r="K101" s="52">
        <f t="shared" si="94"/>
        <v>0</v>
      </c>
      <c r="L101" s="52">
        <f t="shared" si="95"/>
        <v>0</v>
      </c>
    </row>
    <row r="102" spans="1:12" s="45" customFormat="1" ht="45" hidden="1" x14ac:dyDescent="0.25">
      <c r="A102" s="11" t="s">
        <v>9</v>
      </c>
      <c r="B102" s="11"/>
      <c r="C102" s="11"/>
      <c r="D102" s="23" t="s">
        <v>11</v>
      </c>
      <c r="E102" s="17">
        <v>857</v>
      </c>
      <c r="F102" s="23" t="s">
        <v>11</v>
      </c>
      <c r="G102" s="23" t="s">
        <v>100</v>
      </c>
      <c r="H102" s="40" t="s">
        <v>145</v>
      </c>
      <c r="I102" s="23" t="s">
        <v>22</v>
      </c>
      <c r="J102" s="52">
        <f>'3.ВС'!G448</f>
        <v>0</v>
      </c>
      <c r="K102" s="52">
        <f>'3.ВС'!H448</f>
        <v>0</v>
      </c>
      <c r="L102" s="52">
        <f>'3.ВС'!I448</f>
        <v>0</v>
      </c>
    </row>
    <row r="103" spans="1:12" s="45" customFormat="1" x14ac:dyDescent="0.25">
      <c r="A103" s="38" t="s">
        <v>127</v>
      </c>
      <c r="B103" s="11"/>
      <c r="C103" s="11"/>
      <c r="D103" s="11"/>
      <c r="E103" s="27">
        <v>853</v>
      </c>
      <c r="F103" s="23" t="s">
        <v>11</v>
      </c>
      <c r="G103" s="23" t="s">
        <v>104</v>
      </c>
      <c r="H103" s="40"/>
      <c r="I103" s="23"/>
      <c r="J103" s="52">
        <f t="shared" ref="J103:K105" si="96">J104</f>
        <v>-130000</v>
      </c>
      <c r="K103" s="52">
        <f t="shared" si="96"/>
        <v>0</v>
      </c>
      <c r="L103" s="52">
        <f t="shared" ref="L103:L105" si="97">L104</f>
        <v>0</v>
      </c>
    </row>
    <row r="104" spans="1:12" s="45" customFormat="1" ht="30" x14ac:dyDescent="0.25">
      <c r="A104" s="38" t="s">
        <v>97</v>
      </c>
      <c r="B104" s="11"/>
      <c r="C104" s="11"/>
      <c r="D104" s="11"/>
      <c r="E104" s="27">
        <v>853</v>
      </c>
      <c r="F104" s="23" t="s">
        <v>11</v>
      </c>
      <c r="G104" s="23" t="s">
        <v>104</v>
      </c>
      <c r="H104" s="40" t="s">
        <v>219</v>
      </c>
      <c r="I104" s="23"/>
      <c r="J104" s="52">
        <f t="shared" si="96"/>
        <v>-130000</v>
      </c>
      <c r="K104" s="52">
        <f t="shared" si="96"/>
        <v>0</v>
      </c>
      <c r="L104" s="52">
        <f t="shared" si="97"/>
        <v>0</v>
      </c>
    </row>
    <row r="105" spans="1:12" s="45" customFormat="1" x14ac:dyDescent="0.25">
      <c r="A105" s="11" t="s">
        <v>23</v>
      </c>
      <c r="B105" s="11"/>
      <c r="C105" s="11"/>
      <c r="D105" s="11"/>
      <c r="E105" s="27">
        <v>853</v>
      </c>
      <c r="F105" s="23" t="s">
        <v>11</v>
      </c>
      <c r="G105" s="23" t="s">
        <v>104</v>
      </c>
      <c r="H105" s="40" t="s">
        <v>219</v>
      </c>
      <c r="I105" s="23" t="s">
        <v>24</v>
      </c>
      <c r="J105" s="52">
        <f t="shared" si="96"/>
        <v>-130000</v>
      </c>
      <c r="K105" s="52">
        <f t="shared" si="96"/>
        <v>0</v>
      </c>
      <c r="L105" s="52">
        <f t="shared" si="97"/>
        <v>0</v>
      </c>
    </row>
    <row r="106" spans="1:12" s="45" customFormat="1" x14ac:dyDescent="0.25">
      <c r="A106" s="38" t="s">
        <v>128</v>
      </c>
      <c r="B106" s="38"/>
      <c r="C106" s="38"/>
      <c r="D106" s="38"/>
      <c r="E106" s="27">
        <v>853</v>
      </c>
      <c r="F106" s="23" t="s">
        <v>11</v>
      </c>
      <c r="G106" s="23" t="s">
        <v>104</v>
      </c>
      <c r="H106" s="40" t="s">
        <v>219</v>
      </c>
      <c r="I106" s="23" t="s">
        <v>129</v>
      </c>
      <c r="J106" s="52">
        <f>'3.ВС'!G415</f>
        <v>-130000</v>
      </c>
      <c r="K106" s="52">
        <f>'3.ВС'!H415</f>
        <v>0</v>
      </c>
      <c r="L106" s="52">
        <f>'3.ВС'!I415</f>
        <v>0</v>
      </c>
    </row>
    <row r="107" spans="1:12" s="45" customFormat="1" ht="30" hidden="1" x14ac:dyDescent="0.25">
      <c r="A107" s="38" t="s">
        <v>32</v>
      </c>
      <c r="B107" s="11"/>
      <c r="C107" s="11"/>
      <c r="D107" s="11"/>
      <c r="E107" s="17">
        <v>851</v>
      </c>
      <c r="F107" s="23" t="s">
        <v>11</v>
      </c>
      <c r="G107" s="23" t="s">
        <v>33</v>
      </c>
      <c r="H107" s="40"/>
      <c r="I107" s="23"/>
      <c r="J107" s="52">
        <f t="shared" ref="J107" si="98">J114+J111+J108+J117+J120</f>
        <v>0</v>
      </c>
      <c r="K107" s="52">
        <f t="shared" ref="K107" si="99">K114+K111+K117+K120</f>
        <v>0</v>
      </c>
      <c r="L107" s="52">
        <f t="shared" ref="L107" si="100">L114+L111+L117+L120</f>
        <v>0</v>
      </c>
    </row>
    <row r="108" spans="1:12" s="45" customFormat="1" ht="75" hidden="1" x14ac:dyDescent="0.25">
      <c r="A108" s="92" t="s">
        <v>458</v>
      </c>
      <c r="B108" s="93"/>
      <c r="C108" s="11"/>
      <c r="D108" s="11"/>
      <c r="E108" s="48" t="s">
        <v>259</v>
      </c>
      <c r="F108" s="23" t="s">
        <v>11</v>
      </c>
      <c r="G108" s="23" t="s">
        <v>33</v>
      </c>
      <c r="H108" s="51" t="s">
        <v>476</v>
      </c>
      <c r="I108" s="23"/>
      <c r="J108" s="52">
        <f t="shared" ref="J108" si="101">J109</f>
        <v>0</v>
      </c>
      <c r="K108" s="52"/>
      <c r="L108" s="52"/>
    </row>
    <row r="109" spans="1:12" s="45" customFormat="1" ht="45" hidden="1" x14ac:dyDescent="0.25">
      <c r="A109" s="18" t="s">
        <v>20</v>
      </c>
      <c r="B109" s="11"/>
      <c r="C109" s="11"/>
      <c r="D109" s="11"/>
      <c r="E109" s="48">
        <v>851</v>
      </c>
      <c r="F109" s="23" t="s">
        <v>11</v>
      </c>
      <c r="G109" s="23" t="s">
        <v>33</v>
      </c>
      <c r="H109" s="51" t="s">
        <v>476</v>
      </c>
      <c r="I109" s="23" t="s">
        <v>21</v>
      </c>
      <c r="J109" s="52">
        <f t="shared" ref="J109" si="102">J110</f>
        <v>0</v>
      </c>
      <c r="K109" s="52"/>
      <c r="L109" s="52"/>
    </row>
    <row r="110" spans="1:12" s="45" customFormat="1" ht="45" hidden="1" x14ac:dyDescent="0.25">
      <c r="A110" s="18" t="s">
        <v>9</v>
      </c>
      <c r="B110" s="11"/>
      <c r="C110" s="11"/>
      <c r="D110" s="11"/>
      <c r="E110" s="48">
        <v>851</v>
      </c>
      <c r="F110" s="23" t="s">
        <v>11</v>
      </c>
      <c r="G110" s="23" t="s">
        <v>33</v>
      </c>
      <c r="H110" s="51" t="s">
        <v>476</v>
      </c>
      <c r="I110" s="23" t="s">
        <v>22</v>
      </c>
      <c r="J110" s="52">
        <f>'3.ВС'!G87</f>
        <v>0</v>
      </c>
      <c r="K110" s="52"/>
      <c r="L110" s="52"/>
    </row>
    <row r="111" spans="1:12" s="45" customFormat="1" ht="45" hidden="1" x14ac:dyDescent="0.25">
      <c r="A111" s="38" t="s">
        <v>231</v>
      </c>
      <c r="B111" s="11"/>
      <c r="C111" s="11"/>
      <c r="D111" s="11"/>
      <c r="E111" s="17">
        <v>851</v>
      </c>
      <c r="F111" s="23" t="s">
        <v>11</v>
      </c>
      <c r="G111" s="40" t="s">
        <v>33</v>
      </c>
      <c r="H111" s="51" t="s">
        <v>318</v>
      </c>
      <c r="I111" s="23"/>
      <c r="J111" s="52">
        <f t="shared" ref="J111:K112" si="103">J112</f>
        <v>0</v>
      </c>
      <c r="K111" s="52">
        <f t="shared" si="103"/>
        <v>0</v>
      </c>
      <c r="L111" s="52">
        <f t="shared" ref="L111:L112" si="104">L112</f>
        <v>0</v>
      </c>
    </row>
    <row r="112" spans="1:12" s="45" customFormat="1" ht="45" hidden="1" x14ac:dyDescent="0.25">
      <c r="A112" s="11" t="s">
        <v>20</v>
      </c>
      <c r="B112" s="38"/>
      <c r="C112" s="38"/>
      <c r="D112" s="38"/>
      <c r="E112" s="17">
        <v>851</v>
      </c>
      <c r="F112" s="23" t="s">
        <v>11</v>
      </c>
      <c r="G112" s="40" t="s">
        <v>33</v>
      </c>
      <c r="H112" s="51" t="s">
        <v>318</v>
      </c>
      <c r="I112" s="23" t="s">
        <v>21</v>
      </c>
      <c r="J112" s="52">
        <f t="shared" si="103"/>
        <v>0</v>
      </c>
      <c r="K112" s="52">
        <f t="shared" si="103"/>
        <v>0</v>
      </c>
      <c r="L112" s="52">
        <f t="shared" si="104"/>
        <v>0</v>
      </c>
    </row>
    <row r="113" spans="1:12" s="45" customFormat="1" ht="45" hidden="1" x14ac:dyDescent="0.25">
      <c r="A113" s="11" t="s">
        <v>9</v>
      </c>
      <c r="B113" s="11"/>
      <c r="C113" s="11"/>
      <c r="D113" s="11"/>
      <c r="E113" s="17">
        <v>851</v>
      </c>
      <c r="F113" s="23" t="s">
        <v>11</v>
      </c>
      <c r="G113" s="40" t="s">
        <v>33</v>
      </c>
      <c r="H113" s="51" t="s">
        <v>318</v>
      </c>
      <c r="I113" s="23" t="s">
        <v>22</v>
      </c>
      <c r="J113" s="52">
        <f>'3.ВС'!G81</f>
        <v>0</v>
      </c>
      <c r="K113" s="52">
        <f>'3.ВС'!H81</f>
        <v>0</v>
      </c>
      <c r="L113" s="52">
        <f>'3.ВС'!I81</f>
        <v>0</v>
      </c>
    </row>
    <row r="114" spans="1:12" s="45" customFormat="1" ht="45" hidden="1" x14ac:dyDescent="0.25">
      <c r="A114" s="38" t="s">
        <v>38</v>
      </c>
      <c r="B114" s="11"/>
      <c r="C114" s="11"/>
      <c r="D114" s="11"/>
      <c r="E114" s="17">
        <v>851</v>
      </c>
      <c r="F114" s="23" t="s">
        <v>16</v>
      </c>
      <c r="G114" s="40" t="s">
        <v>33</v>
      </c>
      <c r="H114" s="51" t="s">
        <v>395</v>
      </c>
      <c r="I114" s="23"/>
      <c r="J114" s="52">
        <f t="shared" ref="J114:K115" si="105">J115</f>
        <v>0</v>
      </c>
      <c r="K114" s="52">
        <f t="shared" si="105"/>
        <v>0</v>
      </c>
      <c r="L114" s="52">
        <f t="shared" ref="L114:L115" si="106">L115</f>
        <v>0</v>
      </c>
    </row>
    <row r="115" spans="1:12" s="45" customFormat="1" ht="45" hidden="1" x14ac:dyDescent="0.25">
      <c r="A115" s="11" t="s">
        <v>20</v>
      </c>
      <c r="B115" s="38"/>
      <c r="C115" s="38"/>
      <c r="D115" s="38"/>
      <c r="E115" s="17">
        <v>851</v>
      </c>
      <c r="F115" s="23" t="s">
        <v>11</v>
      </c>
      <c r="G115" s="23" t="s">
        <v>33</v>
      </c>
      <c r="H115" s="51" t="s">
        <v>395</v>
      </c>
      <c r="I115" s="23" t="s">
        <v>21</v>
      </c>
      <c r="J115" s="52">
        <f t="shared" si="105"/>
        <v>0</v>
      </c>
      <c r="K115" s="52">
        <f t="shared" si="105"/>
        <v>0</v>
      </c>
      <c r="L115" s="52">
        <f t="shared" si="106"/>
        <v>0</v>
      </c>
    </row>
    <row r="116" spans="1:12" s="45" customFormat="1" ht="45" hidden="1" x14ac:dyDescent="0.25">
      <c r="A116" s="11" t="s">
        <v>9</v>
      </c>
      <c r="B116" s="11"/>
      <c r="C116" s="11"/>
      <c r="D116" s="11"/>
      <c r="E116" s="17">
        <v>851</v>
      </c>
      <c r="F116" s="23" t="s">
        <v>11</v>
      </c>
      <c r="G116" s="23" t="s">
        <v>33</v>
      </c>
      <c r="H116" s="51" t="s">
        <v>395</v>
      </c>
      <c r="I116" s="23" t="s">
        <v>22</v>
      </c>
      <c r="J116" s="52">
        <f>'3.ВС'!G84</f>
        <v>0</v>
      </c>
      <c r="K116" s="52">
        <f>'3.ВС'!H84</f>
        <v>0</v>
      </c>
      <c r="L116" s="52">
        <f>'3.ВС'!I84</f>
        <v>0</v>
      </c>
    </row>
    <row r="117" spans="1:12" s="46" customFormat="1" ht="45" hidden="1" x14ac:dyDescent="0.25">
      <c r="A117" s="38" t="s">
        <v>39</v>
      </c>
      <c r="B117" s="17"/>
      <c r="C117" s="17"/>
      <c r="D117" s="17"/>
      <c r="E117" s="17">
        <v>851</v>
      </c>
      <c r="F117" s="40" t="s">
        <v>11</v>
      </c>
      <c r="G117" s="40" t="s">
        <v>33</v>
      </c>
      <c r="H117" s="51" t="s">
        <v>319</v>
      </c>
      <c r="I117" s="40"/>
      <c r="J117" s="52">
        <f t="shared" ref="J117:K118" si="107">J118</f>
        <v>0</v>
      </c>
      <c r="K117" s="52">
        <f t="shared" si="107"/>
        <v>0</v>
      </c>
      <c r="L117" s="52">
        <f t="shared" ref="L117:L118" si="108">L118</f>
        <v>0</v>
      </c>
    </row>
    <row r="118" spans="1:12" s="45" customFormat="1" ht="60" hidden="1" x14ac:dyDescent="0.25">
      <c r="A118" s="11" t="s">
        <v>40</v>
      </c>
      <c r="B118" s="11"/>
      <c r="C118" s="11"/>
      <c r="D118" s="11"/>
      <c r="E118" s="17">
        <v>851</v>
      </c>
      <c r="F118" s="23" t="s">
        <v>11</v>
      </c>
      <c r="G118" s="23" t="s">
        <v>33</v>
      </c>
      <c r="H118" s="51" t="s">
        <v>319</v>
      </c>
      <c r="I118" s="27">
        <v>600</v>
      </c>
      <c r="J118" s="52">
        <f t="shared" si="107"/>
        <v>0</v>
      </c>
      <c r="K118" s="52">
        <f t="shared" si="107"/>
        <v>0</v>
      </c>
      <c r="L118" s="52">
        <f t="shared" si="108"/>
        <v>0</v>
      </c>
    </row>
    <row r="119" spans="1:12" s="45" customFormat="1" hidden="1" x14ac:dyDescent="0.25">
      <c r="A119" s="11" t="s">
        <v>41</v>
      </c>
      <c r="B119" s="11"/>
      <c r="C119" s="11"/>
      <c r="D119" s="11"/>
      <c r="E119" s="17">
        <v>851</v>
      </c>
      <c r="F119" s="23" t="s">
        <v>11</v>
      </c>
      <c r="G119" s="23" t="s">
        <v>33</v>
      </c>
      <c r="H119" s="51" t="s">
        <v>319</v>
      </c>
      <c r="I119" s="27">
        <v>610</v>
      </c>
      <c r="J119" s="52">
        <f>'3.ВС'!G90</f>
        <v>0</v>
      </c>
      <c r="K119" s="52">
        <f>'3.ВС'!H90</f>
        <v>0</v>
      </c>
      <c r="L119" s="52">
        <f>'3.ВС'!I90</f>
        <v>0</v>
      </c>
    </row>
    <row r="120" spans="1:12" s="45" customFormat="1" hidden="1" x14ac:dyDescent="0.25">
      <c r="A120" s="38" t="s">
        <v>243</v>
      </c>
      <c r="B120" s="11"/>
      <c r="C120" s="11"/>
      <c r="D120" s="11"/>
      <c r="E120" s="27">
        <v>853</v>
      </c>
      <c r="F120" s="23" t="s">
        <v>11</v>
      </c>
      <c r="G120" s="23" t="s">
        <v>33</v>
      </c>
      <c r="H120" s="40" t="s">
        <v>247</v>
      </c>
      <c r="I120" s="23"/>
      <c r="J120" s="52">
        <f t="shared" ref="J120" si="109">J122</f>
        <v>0</v>
      </c>
      <c r="K120" s="52">
        <f t="shared" ref="K120" si="110">K122</f>
        <v>0</v>
      </c>
      <c r="L120" s="52">
        <f t="shared" ref="L120" si="111">L122</f>
        <v>0</v>
      </c>
    </row>
    <row r="121" spans="1:12" s="45" customFormat="1" ht="75" hidden="1" x14ac:dyDescent="0.25">
      <c r="A121" s="11" t="s">
        <v>23</v>
      </c>
      <c r="B121" s="17" t="s">
        <v>11</v>
      </c>
      <c r="C121" s="17" t="s">
        <v>33</v>
      </c>
      <c r="D121" s="17" t="s">
        <v>247</v>
      </c>
      <c r="E121" s="17" t="s">
        <v>24</v>
      </c>
      <c r="F121" s="23" t="s">
        <v>11</v>
      </c>
      <c r="G121" s="23" t="s">
        <v>33</v>
      </c>
      <c r="H121" s="40" t="s">
        <v>247</v>
      </c>
      <c r="I121" s="23" t="s">
        <v>24</v>
      </c>
      <c r="J121" s="52">
        <f t="shared" ref="J121:K121" si="112">J122</f>
        <v>0</v>
      </c>
      <c r="K121" s="52">
        <f t="shared" si="112"/>
        <v>0</v>
      </c>
      <c r="L121" s="52">
        <f t="shared" ref="L121" si="113">L122</f>
        <v>0</v>
      </c>
    </row>
    <row r="122" spans="1:12" s="45" customFormat="1" hidden="1" x14ac:dyDescent="0.25">
      <c r="A122" s="38" t="s">
        <v>128</v>
      </c>
      <c r="B122" s="11"/>
      <c r="C122" s="11"/>
      <c r="D122" s="11"/>
      <c r="E122" s="27">
        <v>853</v>
      </c>
      <c r="F122" s="23" t="s">
        <v>11</v>
      </c>
      <c r="G122" s="23" t="s">
        <v>33</v>
      </c>
      <c r="H122" s="40" t="s">
        <v>247</v>
      </c>
      <c r="I122" s="23" t="s">
        <v>129</v>
      </c>
      <c r="J122" s="52">
        <f>'3.ВС'!G419</f>
        <v>0</v>
      </c>
      <c r="K122" s="52">
        <f>'3.ВС'!H419</f>
        <v>0</v>
      </c>
      <c r="L122" s="52">
        <f>'3.ВС'!I419</f>
        <v>0</v>
      </c>
    </row>
    <row r="123" spans="1:12" s="45" customFormat="1" hidden="1" x14ac:dyDescent="0.25">
      <c r="A123" s="38" t="s">
        <v>42</v>
      </c>
      <c r="B123" s="11"/>
      <c r="C123" s="11"/>
      <c r="D123" s="11"/>
      <c r="E123" s="27">
        <v>851</v>
      </c>
      <c r="F123" s="23" t="s">
        <v>43</v>
      </c>
      <c r="G123" s="23"/>
      <c r="H123" s="40"/>
      <c r="I123" s="23"/>
      <c r="J123" s="52">
        <f t="shared" ref="J123:K124" si="114">J124</f>
        <v>0</v>
      </c>
      <c r="K123" s="52">
        <f t="shared" si="114"/>
        <v>0</v>
      </c>
      <c r="L123" s="52">
        <f t="shared" ref="L123:L124" si="115">L124</f>
        <v>0</v>
      </c>
    </row>
    <row r="124" spans="1:12" s="80" customFormat="1" ht="30" hidden="1" x14ac:dyDescent="0.25">
      <c r="A124" s="38" t="s">
        <v>44</v>
      </c>
      <c r="B124" s="38"/>
      <c r="C124" s="38"/>
      <c r="D124" s="38"/>
      <c r="E124" s="27">
        <v>851</v>
      </c>
      <c r="F124" s="23" t="s">
        <v>43</v>
      </c>
      <c r="G124" s="23" t="s">
        <v>45</v>
      </c>
      <c r="H124" s="40"/>
      <c r="I124" s="23"/>
      <c r="J124" s="52">
        <f t="shared" si="114"/>
        <v>0</v>
      </c>
      <c r="K124" s="52">
        <f t="shared" si="114"/>
        <v>0</v>
      </c>
      <c r="L124" s="52">
        <f t="shared" si="115"/>
        <v>0</v>
      </c>
    </row>
    <row r="125" spans="1:12" s="46" customFormat="1" ht="60" hidden="1" x14ac:dyDescent="0.25">
      <c r="A125" s="18" t="s">
        <v>442</v>
      </c>
      <c r="B125" s="38"/>
      <c r="C125" s="38"/>
      <c r="D125" s="38"/>
      <c r="E125" s="27">
        <v>851</v>
      </c>
      <c r="F125" s="17" t="s">
        <v>43</v>
      </c>
      <c r="G125" s="17" t="s">
        <v>45</v>
      </c>
      <c r="H125" s="51" t="s">
        <v>320</v>
      </c>
      <c r="I125" s="17" t="s">
        <v>46</v>
      </c>
      <c r="J125" s="52">
        <f t="shared" ref="J125" si="116">J126+J128+J130</f>
        <v>0</v>
      </c>
      <c r="K125" s="52">
        <f t="shared" ref="K125" si="117">K126+K128+K130</f>
        <v>0</v>
      </c>
      <c r="L125" s="52">
        <f t="shared" ref="L125" si="118">L126+L128+L130</f>
        <v>0</v>
      </c>
    </row>
    <row r="126" spans="1:12" s="45" customFormat="1" ht="105" hidden="1" x14ac:dyDescent="0.25">
      <c r="A126" s="38" t="s">
        <v>15</v>
      </c>
      <c r="B126" s="17"/>
      <c r="C126" s="17"/>
      <c r="D126" s="17"/>
      <c r="E126" s="17">
        <v>851</v>
      </c>
      <c r="F126" s="23" t="s">
        <v>43</v>
      </c>
      <c r="G126" s="23" t="s">
        <v>45</v>
      </c>
      <c r="H126" s="51" t="s">
        <v>320</v>
      </c>
      <c r="I126" s="23" t="s">
        <v>17</v>
      </c>
      <c r="J126" s="52">
        <f t="shared" ref="J126:K126" si="119">J127</f>
        <v>0</v>
      </c>
      <c r="K126" s="52">
        <f t="shared" si="119"/>
        <v>0</v>
      </c>
      <c r="L126" s="52">
        <f t="shared" ref="L126" si="120">L127</f>
        <v>0</v>
      </c>
    </row>
    <row r="127" spans="1:12" s="45" customFormat="1" ht="45" hidden="1" x14ac:dyDescent="0.25">
      <c r="A127" s="38" t="s">
        <v>8</v>
      </c>
      <c r="B127" s="17"/>
      <c r="C127" s="17"/>
      <c r="D127" s="17"/>
      <c r="E127" s="17">
        <v>851</v>
      </c>
      <c r="F127" s="23" t="s">
        <v>43</v>
      </c>
      <c r="G127" s="23" t="s">
        <v>45</v>
      </c>
      <c r="H127" s="51" t="s">
        <v>320</v>
      </c>
      <c r="I127" s="23" t="s">
        <v>18</v>
      </c>
      <c r="J127" s="52">
        <f>'3.ВС'!G95</f>
        <v>0</v>
      </c>
      <c r="K127" s="52">
        <f>'3.ВС'!H95</f>
        <v>0</v>
      </c>
      <c r="L127" s="52">
        <f>'3.ВС'!I95</f>
        <v>0</v>
      </c>
    </row>
    <row r="128" spans="1:12" s="45" customFormat="1" ht="45" hidden="1" x14ac:dyDescent="0.25">
      <c r="A128" s="11" t="s">
        <v>20</v>
      </c>
      <c r="B128" s="17"/>
      <c r="C128" s="17"/>
      <c r="D128" s="17"/>
      <c r="E128" s="17">
        <v>851</v>
      </c>
      <c r="F128" s="23" t="s">
        <v>43</v>
      </c>
      <c r="G128" s="23" t="s">
        <v>45</v>
      </c>
      <c r="H128" s="51" t="s">
        <v>320</v>
      </c>
      <c r="I128" s="23" t="s">
        <v>21</v>
      </c>
      <c r="J128" s="52">
        <f t="shared" ref="J128:K128" si="121">J129</f>
        <v>0</v>
      </c>
      <c r="K128" s="52">
        <f t="shared" si="121"/>
        <v>0</v>
      </c>
      <c r="L128" s="52">
        <f t="shared" ref="L128" si="122">L129</f>
        <v>0</v>
      </c>
    </row>
    <row r="129" spans="1:12" s="45" customFormat="1" ht="45" hidden="1" x14ac:dyDescent="0.25">
      <c r="A129" s="11" t="s">
        <v>9</v>
      </c>
      <c r="B129" s="17"/>
      <c r="C129" s="17"/>
      <c r="D129" s="17"/>
      <c r="E129" s="17">
        <v>851</v>
      </c>
      <c r="F129" s="23" t="s">
        <v>43</v>
      </c>
      <c r="G129" s="23" t="s">
        <v>45</v>
      </c>
      <c r="H129" s="51" t="s">
        <v>320</v>
      </c>
      <c r="I129" s="23" t="s">
        <v>22</v>
      </c>
      <c r="J129" s="52">
        <f>'3.ВС'!G97</f>
        <v>0</v>
      </c>
      <c r="K129" s="52">
        <f>'3.ВС'!H97</f>
        <v>0</v>
      </c>
      <c r="L129" s="52">
        <f>'3.ВС'!I97</f>
        <v>0</v>
      </c>
    </row>
    <row r="130" spans="1:12" s="45" customFormat="1" hidden="1" x14ac:dyDescent="0.25">
      <c r="A130" s="11" t="s">
        <v>34</v>
      </c>
      <c r="B130" s="38"/>
      <c r="C130" s="38"/>
      <c r="D130" s="38"/>
      <c r="E130" s="17">
        <v>851</v>
      </c>
      <c r="F130" s="17" t="s">
        <v>43</v>
      </c>
      <c r="G130" s="17" t="s">
        <v>45</v>
      </c>
      <c r="H130" s="51" t="s">
        <v>320</v>
      </c>
      <c r="I130" s="17" t="s">
        <v>35</v>
      </c>
      <c r="J130" s="52">
        <f t="shared" ref="J130:K130" si="123">J131</f>
        <v>0</v>
      </c>
      <c r="K130" s="52">
        <f t="shared" si="123"/>
        <v>0</v>
      </c>
      <c r="L130" s="52">
        <f t="shared" ref="L130" si="124">L131</f>
        <v>0</v>
      </c>
    </row>
    <row r="131" spans="1:12" s="45" customFormat="1" hidden="1" x14ac:dyDescent="0.25">
      <c r="A131" s="11" t="s">
        <v>36</v>
      </c>
      <c r="B131" s="38"/>
      <c r="C131" s="38"/>
      <c r="D131" s="38"/>
      <c r="E131" s="17">
        <v>851</v>
      </c>
      <c r="F131" s="17" t="s">
        <v>43</v>
      </c>
      <c r="G131" s="17" t="s">
        <v>45</v>
      </c>
      <c r="H131" s="51" t="s">
        <v>320</v>
      </c>
      <c r="I131" s="17" t="s">
        <v>37</v>
      </c>
      <c r="J131" s="52">
        <f>'3.ВС'!G99</f>
        <v>0</v>
      </c>
      <c r="K131" s="52">
        <f>'3.ВС'!H99</f>
        <v>0</v>
      </c>
      <c r="L131" s="52">
        <f>'3.ВС'!I99</f>
        <v>0</v>
      </c>
    </row>
    <row r="132" spans="1:12" s="45" customFormat="1" ht="30" hidden="1" x14ac:dyDescent="0.25">
      <c r="A132" s="38" t="s">
        <v>47</v>
      </c>
      <c r="B132" s="11"/>
      <c r="C132" s="11"/>
      <c r="D132" s="11"/>
      <c r="E132" s="17">
        <v>851</v>
      </c>
      <c r="F132" s="23" t="s">
        <v>45</v>
      </c>
      <c r="G132" s="23"/>
      <c r="H132" s="40"/>
      <c r="I132" s="23"/>
      <c r="J132" s="52">
        <f t="shared" ref="J132:K132" si="125">J133</f>
        <v>0</v>
      </c>
      <c r="K132" s="52">
        <f t="shared" si="125"/>
        <v>0</v>
      </c>
      <c r="L132" s="52">
        <f t="shared" ref="L132" si="126">L133</f>
        <v>0</v>
      </c>
    </row>
    <row r="133" spans="1:12" s="45" customFormat="1" ht="60" hidden="1" x14ac:dyDescent="0.25">
      <c r="A133" s="60" t="s">
        <v>295</v>
      </c>
      <c r="B133" s="11"/>
      <c r="C133" s="11"/>
      <c r="D133" s="11"/>
      <c r="E133" s="17">
        <v>851</v>
      </c>
      <c r="F133" s="23" t="s">
        <v>45</v>
      </c>
      <c r="G133" s="23" t="s">
        <v>90</v>
      </c>
      <c r="H133" s="40"/>
      <c r="I133" s="23"/>
      <c r="J133" s="52">
        <f t="shared" ref="J133" si="127">J134+J141</f>
        <v>0</v>
      </c>
      <c r="K133" s="52">
        <f t="shared" ref="K133" si="128">K134+K141</f>
        <v>0</v>
      </c>
      <c r="L133" s="52">
        <f t="shared" ref="L133" si="129">L134+L141</f>
        <v>0</v>
      </c>
    </row>
    <row r="134" spans="1:12" s="45" customFormat="1" ht="30" hidden="1" x14ac:dyDescent="0.25">
      <c r="A134" s="38" t="s">
        <v>49</v>
      </c>
      <c r="B134" s="11"/>
      <c r="C134" s="11"/>
      <c r="D134" s="11"/>
      <c r="E134" s="17">
        <v>851</v>
      </c>
      <c r="F134" s="23" t="s">
        <v>45</v>
      </c>
      <c r="G134" s="23" t="s">
        <v>90</v>
      </c>
      <c r="H134" s="51" t="s">
        <v>321</v>
      </c>
      <c r="I134" s="23"/>
      <c r="J134" s="52">
        <f t="shared" ref="J134" si="130">J135+J137+J139</f>
        <v>0</v>
      </c>
      <c r="K134" s="52">
        <f t="shared" ref="K134" si="131">K135+K137+K139</f>
        <v>0</v>
      </c>
      <c r="L134" s="52">
        <f t="shared" ref="L134" si="132">L135+L137+L139</f>
        <v>0</v>
      </c>
    </row>
    <row r="135" spans="1:12" s="45" customFormat="1" ht="105" hidden="1" x14ac:dyDescent="0.25">
      <c r="A135" s="38" t="s">
        <v>15</v>
      </c>
      <c r="B135" s="11"/>
      <c r="C135" s="11"/>
      <c r="D135" s="11"/>
      <c r="E135" s="17">
        <v>851</v>
      </c>
      <c r="F135" s="23" t="s">
        <v>45</v>
      </c>
      <c r="G135" s="40" t="s">
        <v>90</v>
      </c>
      <c r="H135" s="51" t="s">
        <v>321</v>
      </c>
      <c r="I135" s="23" t="s">
        <v>17</v>
      </c>
      <c r="J135" s="52">
        <f t="shared" ref="J135:K135" si="133">J136</f>
        <v>0</v>
      </c>
      <c r="K135" s="52">
        <f t="shared" si="133"/>
        <v>0</v>
      </c>
      <c r="L135" s="52">
        <f t="shared" ref="L135" si="134">L136</f>
        <v>0</v>
      </c>
    </row>
    <row r="136" spans="1:12" s="45" customFormat="1" ht="30" hidden="1" x14ac:dyDescent="0.25">
      <c r="A136" s="11" t="s">
        <v>7</v>
      </c>
      <c r="B136" s="11"/>
      <c r="C136" s="11"/>
      <c r="D136" s="11"/>
      <c r="E136" s="17">
        <v>851</v>
      </c>
      <c r="F136" s="23" t="s">
        <v>45</v>
      </c>
      <c r="G136" s="40" t="s">
        <v>90</v>
      </c>
      <c r="H136" s="51" t="s">
        <v>321</v>
      </c>
      <c r="I136" s="23" t="s">
        <v>50</v>
      </c>
      <c r="J136" s="52">
        <f>'3.ВС'!G104</f>
        <v>0</v>
      </c>
      <c r="K136" s="52">
        <f>'3.ВС'!H104</f>
        <v>0</v>
      </c>
      <c r="L136" s="52">
        <f>'3.ВС'!I104</f>
        <v>0</v>
      </c>
    </row>
    <row r="137" spans="1:12" s="45" customFormat="1" ht="45" hidden="1" x14ac:dyDescent="0.25">
      <c r="A137" s="11" t="s">
        <v>20</v>
      </c>
      <c r="B137" s="38"/>
      <c r="C137" s="38"/>
      <c r="D137" s="38"/>
      <c r="E137" s="17">
        <v>851</v>
      </c>
      <c r="F137" s="23" t="s">
        <v>45</v>
      </c>
      <c r="G137" s="40" t="s">
        <v>90</v>
      </c>
      <c r="H137" s="51" t="s">
        <v>321</v>
      </c>
      <c r="I137" s="23" t="s">
        <v>21</v>
      </c>
      <c r="J137" s="52">
        <f t="shared" ref="J137:K137" si="135">J138</f>
        <v>0</v>
      </c>
      <c r="K137" s="52">
        <f t="shared" si="135"/>
        <v>0</v>
      </c>
      <c r="L137" s="52">
        <f t="shared" ref="L137" si="136">L138</f>
        <v>0</v>
      </c>
    </row>
    <row r="138" spans="1:12" s="45" customFormat="1" ht="45" hidden="1" x14ac:dyDescent="0.25">
      <c r="A138" s="11" t="s">
        <v>9</v>
      </c>
      <c r="B138" s="11"/>
      <c r="C138" s="11"/>
      <c r="D138" s="11"/>
      <c r="E138" s="17">
        <v>851</v>
      </c>
      <c r="F138" s="23" t="s">
        <v>45</v>
      </c>
      <c r="G138" s="40" t="s">
        <v>90</v>
      </c>
      <c r="H138" s="51" t="s">
        <v>321</v>
      </c>
      <c r="I138" s="23" t="s">
        <v>22</v>
      </c>
      <c r="J138" s="52">
        <f>'3.ВС'!G106</f>
        <v>0</v>
      </c>
      <c r="K138" s="52">
        <f>'3.ВС'!H106</f>
        <v>0</v>
      </c>
      <c r="L138" s="52">
        <f>'3.ВС'!I106</f>
        <v>0</v>
      </c>
    </row>
    <row r="139" spans="1:12" s="45" customFormat="1" hidden="1" x14ac:dyDescent="0.25">
      <c r="A139" s="11" t="s">
        <v>23</v>
      </c>
      <c r="B139" s="11"/>
      <c r="C139" s="11"/>
      <c r="D139" s="11"/>
      <c r="E139" s="17">
        <v>851</v>
      </c>
      <c r="F139" s="23" t="s">
        <v>45</v>
      </c>
      <c r="G139" s="40" t="s">
        <v>90</v>
      </c>
      <c r="H139" s="51" t="s">
        <v>321</v>
      </c>
      <c r="I139" s="23" t="s">
        <v>24</v>
      </c>
      <c r="J139" s="52">
        <f t="shared" ref="J139:K139" si="137">J140</f>
        <v>0</v>
      </c>
      <c r="K139" s="52">
        <f t="shared" si="137"/>
        <v>0</v>
      </c>
      <c r="L139" s="52">
        <f t="shared" ref="L139" si="138">L140</f>
        <v>0</v>
      </c>
    </row>
    <row r="140" spans="1:12" s="45" customFormat="1" ht="30" hidden="1" x14ac:dyDescent="0.25">
      <c r="A140" s="11" t="s">
        <v>25</v>
      </c>
      <c r="B140" s="11"/>
      <c r="C140" s="11"/>
      <c r="D140" s="11"/>
      <c r="E140" s="17">
        <v>851</v>
      </c>
      <c r="F140" s="23" t="s">
        <v>45</v>
      </c>
      <c r="G140" s="40" t="s">
        <v>90</v>
      </c>
      <c r="H140" s="51" t="s">
        <v>321</v>
      </c>
      <c r="I140" s="23" t="s">
        <v>26</v>
      </c>
      <c r="J140" s="52">
        <f>'3.ВС'!G108</f>
        <v>0</v>
      </c>
      <c r="K140" s="52">
        <f>'3.ВС'!H108</f>
        <v>0</v>
      </c>
      <c r="L140" s="52">
        <f>'3.ВС'!I108</f>
        <v>0</v>
      </c>
    </row>
    <row r="141" spans="1:12" s="45" customFormat="1" ht="75" hidden="1" x14ac:dyDescent="0.25">
      <c r="A141" s="38" t="s">
        <v>254</v>
      </c>
      <c r="B141" s="11"/>
      <c r="C141" s="11"/>
      <c r="D141" s="11"/>
      <c r="E141" s="17"/>
      <c r="F141" s="23" t="s">
        <v>45</v>
      </c>
      <c r="G141" s="40" t="s">
        <v>90</v>
      </c>
      <c r="H141" s="51" t="s">
        <v>322</v>
      </c>
      <c r="I141" s="23"/>
      <c r="J141" s="52">
        <f t="shared" ref="J141:K142" si="139">J142</f>
        <v>0</v>
      </c>
      <c r="K141" s="52">
        <f t="shared" si="139"/>
        <v>0</v>
      </c>
      <c r="L141" s="52">
        <f t="shared" ref="L141:L142" si="140">L142</f>
        <v>0</v>
      </c>
    </row>
    <row r="142" spans="1:12" s="45" customFormat="1" ht="45" hidden="1" x14ac:dyDescent="0.25">
      <c r="A142" s="11" t="s">
        <v>20</v>
      </c>
      <c r="B142" s="11"/>
      <c r="C142" s="11"/>
      <c r="D142" s="11"/>
      <c r="E142" s="17"/>
      <c r="F142" s="23" t="s">
        <v>45</v>
      </c>
      <c r="G142" s="40" t="s">
        <v>90</v>
      </c>
      <c r="H142" s="51" t="s">
        <v>322</v>
      </c>
      <c r="I142" s="23" t="s">
        <v>21</v>
      </c>
      <c r="J142" s="52">
        <f t="shared" si="139"/>
        <v>0</v>
      </c>
      <c r="K142" s="52">
        <f t="shared" si="139"/>
        <v>0</v>
      </c>
      <c r="L142" s="52">
        <f t="shared" si="140"/>
        <v>0</v>
      </c>
    </row>
    <row r="143" spans="1:12" s="45" customFormat="1" ht="45" hidden="1" x14ac:dyDescent="0.25">
      <c r="A143" s="11" t="s">
        <v>9</v>
      </c>
      <c r="B143" s="11"/>
      <c r="C143" s="11"/>
      <c r="D143" s="11"/>
      <c r="E143" s="17"/>
      <c r="F143" s="23" t="s">
        <v>45</v>
      </c>
      <c r="G143" s="40" t="s">
        <v>90</v>
      </c>
      <c r="H143" s="51" t="s">
        <v>322</v>
      </c>
      <c r="I143" s="23" t="s">
        <v>22</v>
      </c>
      <c r="J143" s="52">
        <f>'3.ВС'!G111</f>
        <v>0</v>
      </c>
      <c r="K143" s="52">
        <f>'3.ВС'!H111</f>
        <v>0</v>
      </c>
      <c r="L143" s="52">
        <f>'3.ВС'!I111</f>
        <v>0</v>
      </c>
    </row>
    <row r="144" spans="1:12" s="45" customFormat="1" hidden="1" x14ac:dyDescent="0.25">
      <c r="A144" s="38" t="s">
        <v>51</v>
      </c>
      <c r="B144" s="11"/>
      <c r="C144" s="11"/>
      <c r="D144" s="11"/>
      <c r="E144" s="17">
        <v>851</v>
      </c>
      <c r="F144" s="23" t="s">
        <v>13</v>
      </c>
      <c r="G144" s="23"/>
      <c r="H144" s="40"/>
      <c r="I144" s="23"/>
      <c r="J144" s="52">
        <f t="shared" ref="J144" si="141">J145+J149+J159+J163</f>
        <v>0</v>
      </c>
      <c r="K144" s="52">
        <f t="shared" ref="K144" si="142">K145+K149+K159+K163</f>
        <v>0</v>
      </c>
      <c r="L144" s="52">
        <f t="shared" ref="L144" si="143">L145+L149+L159+L163</f>
        <v>0</v>
      </c>
    </row>
    <row r="145" spans="1:12" s="45" customFormat="1" hidden="1" x14ac:dyDescent="0.25">
      <c r="A145" s="38" t="s">
        <v>52</v>
      </c>
      <c r="B145" s="11"/>
      <c r="C145" s="11"/>
      <c r="D145" s="11"/>
      <c r="E145" s="17">
        <v>851</v>
      </c>
      <c r="F145" s="23" t="s">
        <v>13</v>
      </c>
      <c r="G145" s="23" t="s">
        <v>30</v>
      </c>
      <c r="H145" s="40"/>
      <c r="I145" s="23"/>
      <c r="J145" s="52">
        <f t="shared" ref="J145:K147" si="144">J146</f>
        <v>0</v>
      </c>
      <c r="K145" s="52">
        <f t="shared" si="144"/>
        <v>0</v>
      </c>
      <c r="L145" s="52">
        <f t="shared" ref="L145:L147" si="145">L146</f>
        <v>0</v>
      </c>
    </row>
    <row r="146" spans="1:12" s="45" customFormat="1" ht="195" hidden="1" x14ac:dyDescent="0.25">
      <c r="A146" s="38" t="s">
        <v>293</v>
      </c>
      <c r="B146" s="11"/>
      <c r="C146" s="11"/>
      <c r="D146" s="11"/>
      <c r="E146" s="17">
        <v>851</v>
      </c>
      <c r="F146" s="23" t="s">
        <v>13</v>
      </c>
      <c r="G146" s="23" t="s">
        <v>30</v>
      </c>
      <c r="H146" s="62" t="s">
        <v>323</v>
      </c>
      <c r="I146" s="23"/>
      <c r="J146" s="52">
        <f t="shared" si="144"/>
        <v>0</v>
      </c>
      <c r="K146" s="52">
        <f t="shared" si="144"/>
        <v>0</v>
      </c>
      <c r="L146" s="52">
        <f t="shared" si="145"/>
        <v>0</v>
      </c>
    </row>
    <row r="147" spans="1:12" s="45" customFormat="1" ht="45" hidden="1" x14ac:dyDescent="0.25">
      <c r="A147" s="11" t="s">
        <v>20</v>
      </c>
      <c r="B147" s="38"/>
      <c r="C147" s="38"/>
      <c r="D147" s="38"/>
      <c r="E147" s="17">
        <v>851</v>
      </c>
      <c r="F147" s="23" t="s">
        <v>13</v>
      </c>
      <c r="G147" s="23" t="s">
        <v>30</v>
      </c>
      <c r="H147" s="40" t="s">
        <v>323</v>
      </c>
      <c r="I147" s="23" t="s">
        <v>21</v>
      </c>
      <c r="J147" s="52">
        <f t="shared" si="144"/>
        <v>0</v>
      </c>
      <c r="K147" s="52">
        <f t="shared" si="144"/>
        <v>0</v>
      </c>
      <c r="L147" s="52">
        <f t="shared" si="145"/>
        <v>0</v>
      </c>
    </row>
    <row r="148" spans="1:12" s="45" customFormat="1" ht="45" hidden="1" x14ac:dyDescent="0.25">
      <c r="A148" s="11" t="s">
        <v>9</v>
      </c>
      <c r="B148" s="11"/>
      <c r="C148" s="11"/>
      <c r="D148" s="11"/>
      <c r="E148" s="17">
        <v>851</v>
      </c>
      <c r="F148" s="23" t="s">
        <v>13</v>
      </c>
      <c r="G148" s="23" t="s">
        <v>30</v>
      </c>
      <c r="H148" s="40" t="s">
        <v>323</v>
      </c>
      <c r="I148" s="23" t="s">
        <v>22</v>
      </c>
      <c r="J148" s="52">
        <f>'3.ВС'!G116</f>
        <v>0</v>
      </c>
      <c r="K148" s="52">
        <f>'3.ВС'!H116</f>
        <v>0</v>
      </c>
      <c r="L148" s="52">
        <f>'3.ВС'!I116</f>
        <v>0</v>
      </c>
    </row>
    <row r="149" spans="1:12" s="45" customFormat="1" hidden="1" x14ac:dyDescent="0.25">
      <c r="A149" s="38" t="s">
        <v>55</v>
      </c>
      <c r="B149" s="11"/>
      <c r="C149" s="11"/>
      <c r="D149" s="11"/>
      <c r="E149" s="17">
        <v>851</v>
      </c>
      <c r="F149" s="23" t="s">
        <v>13</v>
      </c>
      <c r="G149" s="23" t="s">
        <v>56</v>
      </c>
      <c r="H149" s="40"/>
      <c r="I149" s="23"/>
      <c r="J149" s="52">
        <f t="shared" ref="J149" si="146">J150+J153+J156</f>
        <v>0</v>
      </c>
      <c r="K149" s="52">
        <f t="shared" ref="K149" si="147">K150+K153+K156</f>
        <v>0</v>
      </c>
      <c r="L149" s="52">
        <f t="shared" ref="L149" si="148">L150+L153+L156</f>
        <v>0</v>
      </c>
    </row>
    <row r="150" spans="1:12" s="45" customFormat="1" ht="45" hidden="1" x14ac:dyDescent="0.25">
      <c r="A150" s="94" t="s">
        <v>452</v>
      </c>
      <c r="B150" s="11"/>
      <c r="C150" s="11"/>
      <c r="D150" s="11"/>
      <c r="E150" s="48">
        <v>851</v>
      </c>
      <c r="F150" s="23" t="s">
        <v>13</v>
      </c>
      <c r="G150" s="23" t="s">
        <v>56</v>
      </c>
      <c r="H150" s="51" t="s">
        <v>454</v>
      </c>
      <c r="I150" s="23"/>
      <c r="J150" s="59">
        <f t="shared" ref="J150:J151" si="149">J151</f>
        <v>0</v>
      </c>
      <c r="K150" s="52"/>
      <c r="L150" s="52"/>
    </row>
    <row r="151" spans="1:12" s="45" customFormat="1" ht="45" hidden="1" x14ac:dyDescent="0.25">
      <c r="A151" s="11" t="s">
        <v>20</v>
      </c>
      <c r="B151" s="11"/>
      <c r="C151" s="11"/>
      <c r="D151" s="11"/>
      <c r="E151" s="48">
        <v>851</v>
      </c>
      <c r="F151" s="23" t="s">
        <v>13</v>
      </c>
      <c r="G151" s="23" t="s">
        <v>56</v>
      </c>
      <c r="H151" s="51" t="s">
        <v>454</v>
      </c>
      <c r="I151" s="23" t="s">
        <v>21</v>
      </c>
      <c r="J151" s="59">
        <f t="shared" si="149"/>
        <v>0</v>
      </c>
      <c r="K151" s="52"/>
      <c r="L151" s="52"/>
    </row>
    <row r="152" spans="1:12" s="45" customFormat="1" ht="45" hidden="1" x14ac:dyDescent="0.25">
      <c r="A152" s="11" t="s">
        <v>9</v>
      </c>
      <c r="B152" s="11"/>
      <c r="C152" s="11"/>
      <c r="D152" s="11"/>
      <c r="E152" s="48">
        <v>851</v>
      </c>
      <c r="F152" s="23" t="s">
        <v>13</v>
      </c>
      <c r="G152" s="23" t="s">
        <v>56</v>
      </c>
      <c r="H152" s="51" t="s">
        <v>454</v>
      </c>
      <c r="I152" s="23" t="s">
        <v>22</v>
      </c>
      <c r="J152" s="52">
        <f>'3.ВС'!G120</f>
        <v>0</v>
      </c>
      <c r="K152" s="52"/>
      <c r="L152" s="52"/>
    </row>
    <row r="153" spans="1:12" s="45" customFormat="1" ht="120" hidden="1" x14ac:dyDescent="0.25">
      <c r="A153" s="38" t="s">
        <v>230</v>
      </c>
      <c r="B153" s="11"/>
      <c r="C153" s="11"/>
      <c r="D153" s="11"/>
      <c r="E153" s="17">
        <v>851</v>
      </c>
      <c r="F153" s="23" t="s">
        <v>13</v>
      </c>
      <c r="G153" s="23" t="s">
        <v>56</v>
      </c>
      <c r="H153" s="51" t="s">
        <v>324</v>
      </c>
      <c r="I153" s="23"/>
      <c r="J153" s="52">
        <f t="shared" ref="J153:K154" si="150">J154</f>
        <v>0</v>
      </c>
      <c r="K153" s="52">
        <f t="shared" si="150"/>
        <v>0</v>
      </c>
      <c r="L153" s="52">
        <f t="shared" ref="L153:L154" si="151">L154</f>
        <v>0</v>
      </c>
    </row>
    <row r="154" spans="1:12" s="45" customFormat="1" hidden="1" x14ac:dyDescent="0.25">
      <c r="A154" s="11" t="s">
        <v>23</v>
      </c>
      <c r="B154" s="11"/>
      <c r="C154" s="11"/>
      <c r="D154" s="11"/>
      <c r="E154" s="17">
        <v>851</v>
      </c>
      <c r="F154" s="23" t="s">
        <v>13</v>
      </c>
      <c r="G154" s="23" t="s">
        <v>56</v>
      </c>
      <c r="H154" s="51" t="s">
        <v>324</v>
      </c>
      <c r="I154" s="23" t="s">
        <v>24</v>
      </c>
      <c r="J154" s="52">
        <f t="shared" si="150"/>
        <v>0</v>
      </c>
      <c r="K154" s="52">
        <f t="shared" si="150"/>
        <v>0</v>
      </c>
      <c r="L154" s="52">
        <f t="shared" si="151"/>
        <v>0</v>
      </c>
    </row>
    <row r="155" spans="1:12" s="45" customFormat="1" ht="90" hidden="1" x14ac:dyDescent="0.25">
      <c r="A155" s="11" t="s">
        <v>53</v>
      </c>
      <c r="B155" s="11"/>
      <c r="C155" s="11"/>
      <c r="D155" s="11"/>
      <c r="E155" s="17">
        <v>851</v>
      </c>
      <c r="F155" s="23" t="s">
        <v>13</v>
      </c>
      <c r="G155" s="23" t="s">
        <v>56</v>
      </c>
      <c r="H155" s="51" t="s">
        <v>324</v>
      </c>
      <c r="I155" s="23" t="s">
        <v>54</v>
      </c>
      <c r="J155" s="52">
        <f>'3.ВС'!G123</f>
        <v>0</v>
      </c>
      <c r="K155" s="52">
        <f>'3.ВС'!H123</f>
        <v>0</v>
      </c>
      <c r="L155" s="52">
        <f>'3.ВС'!I123</f>
        <v>0</v>
      </c>
    </row>
    <row r="156" spans="1:12" s="45" customFormat="1" ht="30" hidden="1" x14ac:dyDescent="0.25">
      <c r="A156" s="38" t="s">
        <v>57</v>
      </c>
      <c r="B156" s="11"/>
      <c r="C156" s="11"/>
      <c r="D156" s="11"/>
      <c r="E156" s="17">
        <v>851</v>
      </c>
      <c r="F156" s="23" t="s">
        <v>13</v>
      </c>
      <c r="G156" s="23" t="s">
        <v>56</v>
      </c>
      <c r="H156" s="51" t="s">
        <v>325</v>
      </c>
      <c r="I156" s="23"/>
      <c r="J156" s="52">
        <f t="shared" ref="J156:K157" si="152">J157</f>
        <v>0</v>
      </c>
      <c r="K156" s="52">
        <f t="shared" si="152"/>
        <v>0</v>
      </c>
      <c r="L156" s="52">
        <f t="shared" ref="L156:L157" si="153">L157</f>
        <v>0</v>
      </c>
    </row>
    <row r="157" spans="1:12" s="45" customFormat="1" hidden="1" x14ac:dyDescent="0.25">
      <c r="A157" s="11" t="s">
        <v>23</v>
      </c>
      <c r="B157" s="11"/>
      <c r="C157" s="11"/>
      <c r="D157" s="11"/>
      <c r="E157" s="17">
        <v>851</v>
      </c>
      <c r="F157" s="23" t="s">
        <v>13</v>
      </c>
      <c r="G157" s="23" t="s">
        <v>56</v>
      </c>
      <c r="H157" s="51" t="s">
        <v>325</v>
      </c>
      <c r="I157" s="23" t="s">
        <v>24</v>
      </c>
      <c r="J157" s="52">
        <f t="shared" si="152"/>
        <v>0</v>
      </c>
      <c r="K157" s="52">
        <f t="shared" si="152"/>
        <v>0</v>
      </c>
      <c r="L157" s="52">
        <f t="shared" si="153"/>
        <v>0</v>
      </c>
    </row>
    <row r="158" spans="1:12" s="45" customFormat="1" ht="30" hidden="1" x14ac:dyDescent="0.25">
      <c r="A158" s="11" t="s">
        <v>25</v>
      </c>
      <c r="B158" s="11"/>
      <c r="C158" s="11"/>
      <c r="D158" s="11"/>
      <c r="E158" s="17">
        <v>851</v>
      </c>
      <c r="F158" s="23" t="s">
        <v>13</v>
      </c>
      <c r="G158" s="23" t="s">
        <v>56</v>
      </c>
      <c r="H158" s="51" t="s">
        <v>325</v>
      </c>
      <c r="I158" s="23" t="s">
        <v>26</v>
      </c>
      <c r="J158" s="52">
        <f>'3.ВС'!G126</f>
        <v>0</v>
      </c>
      <c r="K158" s="52">
        <f>'3.ВС'!H126</f>
        <v>0</v>
      </c>
      <c r="L158" s="52">
        <f>'3.ВС'!I126</f>
        <v>0</v>
      </c>
    </row>
    <row r="159" spans="1:12" s="45" customFormat="1" ht="30" hidden="1" x14ac:dyDescent="0.25">
      <c r="A159" s="38" t="s">
        <v>58</v>
      </c>
      <c r="B159" s="11"/>
      <c r="C159" s="11"/>
      <c r="D159" s="11"/>
      <c r="E159" s="17">
        <v>851</v>
      </c>
      <c r="F159" s="23" t="s">
        <v>13</v>
      </c>
      <c r="G159" s="23" t="s">
        <v>48</v>
      </c>
      <c r="H159" s="40"/>
      <c r="I159" s="23"/>
      <c r="J159" s="52">
        <f t="shared" ref="J159:K161" si="154">J160</f>
        <v>0</v>
      </c>
      <c r="K159" s="52">
        <f t="shared" si="154"/>
        <v>0</v>
      </c>
      <c r="L159" s="52">
        <f t="shared" ref="L159:L161" si="155">L160</f>
        <v>0</v>
      </c>
    </row>
    <row r="160" spans="1:12" s="45" customFormat="1" ht="345" hidden="1" x14ac:dyDescent="0.25">
      <c r="A160" s="38" t="s">
        <v>195</v>
      </c>
      <c r="B160" s="11"/>
      <c r="C160" s="11"/>
      <c r="D160" s="11"/>
      <c r="E160" s="17">
        <v>851</v>
      </c>
      <c r="F160" s="40" t="s">
        <v>13</v>
      </c>
      <c r="G160" s="40" t="s">
        <v>48</v>
      </c>
      <c r="H160" s="51" t="s">
        <v>326</v>
      </c>
      <c r="I160" s="40"/>
      <c r="J160" s="52">
        <f t="shared" si="154"/>
        <v>0</v>
      </c>
      <c r="K160" s="52">
        <f t="shared" si="154"/>
        <v>0</v>
      </c>
      <c r="L160" s="52">
        <f t="shared" si="155"/>
        <v>0</v>
      </c>
    </row>
    <row r="161" spans="1:12" s="45" customFormat="1" hidden="1" x14ac:dyDescent="0.25">
      <c r="A161" s="38" t="s">
        <v>34</v>
      </c>
      <c r="B161" s="11"/>
      <c r="C161" s="11"/>
      <c r="D161" s="11"/>
      <c r="E161" s="17">
        <v>851</v>
      </c>
      <c r="F161" s="40" t="s">
        <v>13</v>
      </c>
      <c r="G161" s="40" t="s">
        <v>48</v>
      </c>
      <c r="H161" s="51" t="s">
        <v>326</v>
      </c>
      <c r="I161" s="23" t="s">
        <v>35</v>
      </c>
      <c r="J161" s="52">
        <f t="shared" si="154"/>
        <v>0</v>
      </c>
      <c r="K161" s="52">
        <f t="shared" si="154"/>
        <v>0</v>
      </c>
      <c r="L161" s="52">
        <f t="shared" si="155"/>
        <v>0</v>
      </c>
    </row>
    <row r="162" spans="1:12" s="45" customFormat="1" hidden="1" x14ac:dyDescent="0.25">
      <c r="A162" s="11" t="s">
        <v>59</v>
      </c>
      <c r="B162" s="11"/>
      <c r="C162" s="11"/>
      <c r="D162" s="11"/>
      <c r="E162" s="17">
        <v>851</v>
      </c>
      <c r="F162" s="40" t="s">
        <v>13</v>
      </c>
      <c r="G162" s="40" t="s">
        <v>48</v>
      </c>
      <c r="H162" s="51" t="s">
        <v>326</v>
      </c>
      <c r="I162" s="23" t="s">
        <v>60</v>
      </c>
      <c r="J162" s="52">
        <f>'3.ВС'!G130</f>
        <v>0</v>
      </c>
      <c r="K162" s="52">
        <f>'3.ВС'!H130</f>
        <v>0</v>
      </c>
      <c r="L162" s="52">
        <f>'3.ВС'!I130</f>
        <v>0</v>
      </c>
    </row>
    <row r="163" spans="1:12" s="45" customFormat="1" ht="30" hidden="1" x14ac:dyDescent="0.25">
      <c r="A163" s="38" t="s">
        <v>61</v>
      </c>
      <c r="B163" s="11"/>
      <c r="C163" s="11"/>
      <c r="D163" s="11"/>
      <c r="E163" s="17">
        <v>851</v>
      </c>
      <c r="F163" s="23" t="s">
        <v>13</v>
      </c>
      <c r="G163" s="23" t="s">
        <v>62</v>
      </c>
      <c r="H163" s="40"/>
      <c r="I163" s="23"/>
      <c r="J163" s="52">
        <f t="shared" ref="J163" si="156">J164</f>
        <v>0</v>
      </c>
      <c r="K163" s="52">
        <f t="shared" ref="K163:L164" si="157">K164</f>
        <v>0</v>
      </c>
      <c r="L163" s="52">
        <f t="shared" si="157"/>
        <v>0</v>
      </c>
    </row>
    <row r="164" spans="1:12" s="45" customFormat="1" ht="30" hidden="1" x14ac:dyDescent="0.25">
      <c r="A164" s="18" t="s">
        <v>435</v>
      </c>
      <c r="B164" s="11"/>
      <c r="C164" s="11"/>
      <c r="D164" s="11"/>
      <c r="E164" s="40">
        <v>851</v>
      </c>
      <c r="F164" s="40" t="s">
        <v>13</v>
      </c>
      <c r="G164" s="40" t="s">
        <v>62</v>
      </c>
      <c r="H164" s="51" t="s">
        <v>437</v>
      </c>
      <c r="I164" s="23"/>
      <c r="J164" s="52">
        <f t="shared" ref="J164:K165" si="158">J165</f>
        <v>0</v>
      </c>
      <c r="K164" s="52">
        <f t="shared" si="158"/>
        <v>0</v>
      </c>
      <c r="L164" s="52">
        <f t="shared" si="157"/>
        <v>0</v>
      </c>
    </row>
    <row r="165" spans="1:12" s="45" customFormat="1" ht="45" hidden="1" x14ac:dyDescent="0.25">
      <c r="A165" s="18" t="s">
        <v>20</v>
      </c>
      <c r="B165" s="11"/>
      <c r="C165" s="11"/>
      <c r="D165" s="11"/>
      <c r="E165" s="40">
        <v>851</v>
      </c>
      <c r="F165" s="40" t="s">
        <v>13</v>
      </c>
      <c r="G165" s="40" t="s">
        <v>62</v>
      </c>
      <c r="H165" s="51" t="s">
        <v>437</v>
      </c>
      <c r="I165" s="23" t="s">
        <v>21</v>
      </c>
      <c r="J165" s="52">
        <f t="shared" si="158"/>
        <v>0</v>
      </c>
      <c r="K165" s="52">
        <f t="shared" si="158"/>
        <v>0</v>
      </c>
      <c r="L165" s="52">
        <f t="shared" ref="L165" si="159">L166</f>
        <v>0</v>
      </c>
    </row>
    <row r="166" spans="1:12" s="45" customFormat="1" ht="45" hidden="1" x14ac:dyDescent="0.25">
      <c r="A166" s="18" t="s">
        <v>9</v>
      </c>
      <c r="B166" s="11"/>
      <c r="C166" s="11"/>
      <c r="D166" s="11"/>
      <c r="E166" s="40">
        <v>851</v>
      </c>
      <c r="F166" s="40" t="s">
        <v>13</v>
      </c>
      <c r="G166" s="40" t="s">
        <v>62</v>
      </c>
      <c r="H166" s="51" t="s">
        <v>437</v>
      </c>
      <c r="I166" s="23" t="s">
        <v>22</v>
      </c>
      <c r="J166" s="52">
        <f>'3.ВС'!G134</f>
        <v>0</v>
      </c>
      <c r="K166" s="52">
        <f>'3.ВС'!H134</f>
        <v>0</v>
      </c>
      <c r="L166" s="52">
        <f>'3.ВС'!I134</f>
        <v>0</v>
      </c>
    </row>
    <row r="167" spans="1:12" s="45" customFormat="1" hidden="1" x14ac:dyDescent="0.25">
      <c r="A167" s="38" t="s">
        <v>64</v>
      </c>
      <c r="B167" s="11"/>
      <c r="C167" s="11"/>
      <c r="D167" s="39"/>
      <c r="E167" s="17">
        <v>851</v>
      </c>
      <c r="F167" s="40" t="s">
        <v>30</v>
      </c>
      <c r="G167" s="40"/>
      <c r="H167" s="40"/>
      <c r="I167" s="23"/>
      <c r="J167" s="52">
        <f t="shared" ref="J167" si="160">J168+J178+J188+J192</f>
        <v>0</v>
      </c>
      <c r="K167" s="52">
        <f t="shared" ref="K167" si="161">K168+K178+K188+K192</f>
        <v>0</v>
      </c>
      <c r="L167" s="52">
        <f t="shared" ref="L167" si="162">L168+L178+L188+L192</f>
        <v>0</v>
      </c>
    </row>
    <row r="168" spans="1:12" s="45" customFormat="1" hidden="1" x14ac:dyDescent="0.25">
      <c r="A168" s="39" t="s">
        <v>65</v>
      </c>
      <c r="B168" s="11"/>
      <c r="C168" s="11"/>
      <c r="D168" s="39"/>
      <c r="E168" s="17">
        <v>851</v>
      </c>
      <c r="F168" s="40" t="s">
        <v>30</v>
      </c>
      <c r="G168" s="40" t="s">
        <v>11</v>
      </c>
      <c r="H168" s="40"/>
      <c r="I168" s="23"/>
      <c r="J168" s="52">
        <f t="shared" ref="J168" si="163">J169+J172+J175</f>
        <v>0</v>
      </c>
      <c r="K168" s="52">
        <f t="shared" ref="K168" si="164">K169+K175</f>
        <v>0</v>
      </c>
      <c r="L168" s="52">
        <f t="shared" ref="L168" si="165">L169+L175</f>
        <v>0</v>
      </c>
    </row>
    <row r="169" spans="1:12" s="45" customFormat="1" ht="75" hidden="1" x14ac:dyDescent="0.25">
      <c r="A169" s="38" t="s">
        <v>66</v>
      </c>
      <c r="B169" s="11"/>
      <c r="C169" s="11"/>
      <c r="D169" s="39"/>
      <c r="E169" s="17">
        <v>851</v>
      </c>
      <c r="F169" s="40" t="s">
        <v>30</v>
      </c>
      <c r="G169" s="40" t="s">
        <v>11</v>
      </c>
      <c r="H169" s="51" t="s">
        <v>328</v>
      </c>
      <c r="I169" s="23"/>
      <c r="J169" s="52">
        <f t="shared" ref="J169:K170" si="166">J170</f>
        <v>0</v>
      </c>
      <c r="K169" s="52">
        <f t="shared" si="166"/>
        <v>0</v>
      </c>
      <c r="L169" s="52">
        <f t="shared" ref="L169:L170" si="167">L170</f>
        <v>0</v>
      </c>
    </row>
    <row r="170" spans="1:12" s="45" customFormat="1" ht="45" hidden="1" x14ac:dyDescent="0.25">
      <c r="A170" s="11" t="s">
        <v>20</v>
      </c>
      <c r="B170" s="11"/>
      <c r="C170" s="11"/>
      <c r="D170" s="11"/>
      <c r="E170" s="17">
        <v>851</v>
      </c>
      <c r="F170" s="40" t="s">
        <v>30</v>
      </c>
      <c r="G170" s="40" t="s">
        <v>11</v>
      </c>
      <c r="H170" s="51" t="s">
        <v>328</v>
      </c>
      <c r="I170" s="23" t="s">
        <v>21</v>
      </c>
      <c r="J170" s="52">
        <f t="shared" si="166"/>
        <v>0</v>
      </c>
      <c r="K170" s="52">
        <f t="shared" si="166"/>
        <v>0</v>
      </c>
      <c r="L170" s="52">
        <f t="shared" si="167"/>
        <v>0</v>
      </c>
    </row>
    <row r="171" spans="1:12" s="45" customFormat="1" ht="45" hidden="1" x14ac:dyDescent="0.25">
      <c r="A171" s="11" t="s">
        <v>9</v>
      </c>
      <c r="B171" s="11"/>
      <c r="C171" s="11"/>
      <c r="D171" s="11"/>
      <c r="E171" s="17">
        <v>851</v>
      </c>
      <c r="F171" s="40" t="s">
        <v>30</v>
      </c>
      <c r="G171" s="40" t="s">
        <v>11</v>
      </c>
      <c r="H171" s="51" t="s">
        <v>328</v>
      </c>
      <c r="I171" s="23" t="s">
        <v>22</v>
      </c>
      <c r="J171" s="52">
        <f>'3.ВС'!G139</f>
        <v>0</v>
      </c>
      <c r="K171" s="52">
        <f>'3.ВС'!H139</f>
        <v>0</v>
      </c>
      <c r="L171" s="52">
        <f>'3.ВС'!I139</f>
        <v>0</v>
      </c>
    </row>
    <row r="172" spans="1:12" s="45" customFormat="1" ht="30" hidden="1" x14ac:dyDescent="0.25">
      <c r="A172" s="60" t="s">
        <v>455</v>
      </c>
      <c r="B172" s="11"/>
      <c r="C172" s="11"/>
      <c r="D172" s="39"/>
      <c r="E172" s="40">
        <v>851</v>
      </c>
      <c r="F172" s="40" t="s">
        <v>30</v>
      </c>
      <c r="G172" s="40" t="s">
        <v>11</v>
      </c>
      <c r="H172" s="51" t="s">
        <v>456</v>
      </c>
      <c r="I172" s="23"/>
      <c r="J172" s="52">
        <f t="shared" ref="J172:J173" si="168">J173</f>
        <v>0</v>
      </c>
      <c r="K172" s="52"/>
      <c r="L172" s="52"/>
    </row>
    <row r="173" spans="1:12" s="45" customFormat="1" ht="45" hidden="1" x14ac:dyDescent="0.25">
      <c r="A173" s="18" t="s">
        <v>20</v>
      </c>
      <c r="B173" s="11"/>
      <c r="C173" s="11"/>
      <c r="D173" s="39"/>
      <c r="E173" s="40">
        <v>851</v>
      </c>
      <c r="F173" s="40" t="s">
        <v>30</v>
      </c>
      <c r="G173" s="40" t="s">
        <v>11</v>
      </c>
      <c r="H173" s="51" t="s">
        <v>456</v>
      </c>
      <c r="I173" s="23" t="s">
        <v>21</v>
      </c>
      <c r="J173" s="52">
        <f t="shared" si="168"/>
        <v>0</v>
      </c>
      <c r="K173" s="52"/>
      <c r="L173" s="52"/>
    </row>
    <row r="174" spans="1:12" s="45" customFormat="1" ht="45" hidden="1" x14ac:dyDescent="0.25">
      <c r="A174" s="18" t="s">
        <v>9</v>
      </c>
      <c r="B174" s="11"/>
      <c r="C174" s="11"/>
      <c r="D174" s="39"/>
      <c r="E174" s="40">
        <v>851</v>
      </c>
      <c r="F174" s="40" t="s">
        <v>30</v>
      </c>
      <c r="G174" s="40" t="s">
        <v>11</v>
      </c>
      <c r="H174" s="51" t="s">
        <v>456</v>
      </c>
      <c r="I174" s="23" t="s">
        <v>22</v>
      </c>
      <c r="J174" s="52">
        <f>'3.ВС'!G142</f>
        <v>0</v>
      </c>
      <c r="K174" s="52"/>
      <c r="L174" s="52"/>
    </row>
    <row r="175" spans="1:12" s="45" customFormat="1" ht="165" hidden="1" x14ac:dyDescent="0.25">
      <c r="A175" s="38" t="s">
        <v>67</v>
      </c>
      <c r="B175" s="11"/>
      <c r="C175" s="11"/>
      <c r="D175" s="11"/>
      <c r="E175" s="17">
        <v>851</v>
      </c>
      <c r="F175" s="40" t="s">
        <v>30</v>
      </c>
      <c r="G175" s="40" t="s">
        <v>11</v>
      </c>
      <c r="H175" s="51" t="s">
        <v>329</v>
      </c>
      <c r="I175" s="23"/>
      <c r="J175" s="52">
        <f t="shared" ref="J175:K176" si="169">J176</f>
        <v>0</v>
      </c>
      <c r="K175" s="52">
        <f t="shared" si="169"/>
        <v>0</v>
      </c>
      <c r="L175" s="52">
        <f t="shared" ref="L175:L176" si="170">L176</f>
        <v>0</v>
      </c>
    </row>
    <row r="176" spans="1:12" s="45" customFormat="1" hidden="1" x14ac:dyDescent="0.25">
      <c r="A176" s="38" t="s">
        <v>34</v>
      </c>
      <c r="B176" s="11"/>
      <c r="C176" s="11"/>
      <c r="D176" s="11"/>
      <c r="E176" s="17">
        <v>851</v>
      </c>
      <c r="F176" s="40" t="s">
        <v>30</v>
      </c>
      <c r="G176" s="40" t="s">
        <v>11</v>
      </c>
      <c r="H176" s="51" t="s">
        <v>329</v>
      </c>
      <c r="I176" s="23" t="s">
        <v>35</v>
      </c>
      <c r="J176" s="52">
        <f t="shared" si="169"/>
        <v>0</v>
      </c>
      <c r="K176" s="52">
        <f t="shared" si="169"/>
        <v>0</v>
      </c>
      <c r="L176" s="52">
        <f t="shared" si="170"/>
        <v>0</v>
      </c>
    </row>
    <row r="177" spans="1:12" s="45" customFormat="1" hidden="1" x14ac:dyDescent="0.25">
      <c r="A177" s="11" t="s">
        <v>59</v>
      </c>
      <c r="B177" s="11"/>
      <c r="C177" s="11"/>
      <c r="D177" s="11"/>
      <c r="E177" s="17">
        <v>851</v>
      </c>
      <c r="F177" s="40" t="s">
        <v>30</v>
      </c>
      <c r="G177" s="40" t="s">
        <v>11</v>
      </c>
      <c r="H177" s="51" t="s">
        <v>329</v>
      </c>
      <c r="I177" s="23" t="s">
        <v>60</v>
      </c>
      <c r="J177" s="52">
        <f>'3.ВС'!G145</f>
        <v>0</v>
      </c>
      <c r="K177" s="52">
        <f>'3.ВС'!H145</f>
        <v>0</v>
      </c>
      <c r="L177" s="52">
        <f>'3.ВС'!I145</f>
        <v>0</v>
      </c>
    </row>
    <row r="178" spans="1:12" s="45" customFormat="1" x14ac:dyDescent="0.25">
      <c r="A178" s="39" t="s">
        <v>68</v>
      </c>
      <c r="B178" s="11"/>
      <c r="C178" s="11"/>
      <c r="D178" s="39"/>
      <c r="E178" s="17">
        <v>851</v>
      </c>
      <c r="F178" s="40" t="s">
        <v>30</v>
      </c>
      <c r="G178" s="40" t="s">
        <v>43</v>
      </c>
      <c r="H178" s="40"/>
      <c r="I178" s="23"/>
      <c r="J178" s="52">
        <f t="shared" ref="J178" si="171">J179+J182+J185</f>
        <v>-8049490</v>
      </c>
      <c r="K178" s="52">
        <f t="shared" ref="K178" si="172">K179+K182+K185</f>
        <v>0</v>
      </c>
      <c r="L178" s="52">
        <f t="shared" ref="L178" si="173">L179+L182+L185</f>
        <v>0</v>
      </c>
    </row>
    <row r="179" spans="1:12" s="45" customFormat="1" ht="45" hidden="1" x14ac:dyDescent="0.25">
      <c r="A179" s="38" t="s">
        <v>73</v>
      </c>
      <c r="B179" s="11"/>
      <c r="C179" s="11"/>
      <c r="D179" s="39"/>
      <c r="E179" s="17">
        <v>851</v>
      </c>
      <c r="F179" s="40" t="s">
        <v>30</v>
      </c>
      <c r="G179" s="40" t="s">
        <v>43</v>
      </c>
      <c r="H179" s="40" t="s">
        <v>330</v>
      </c>
      <c r="I179" s="23"/>
      <c r="J179" s="52">
        <f t="shared" ref="J179:K180" si="174">J180</f>
        <v>0</v>
      </c>
      <c r="K179" s="52">
        <f t="shared" si="174"/>
        <v>0</v>
      </c>
      <c r="L179" s="52">
        <f t="shared" ref="L179:L180" si="175">L180</f>
        <v>0</v>
      </c>
    </row>
    <row r="180" spans="1:12" s="45" customFormat="1" ht="45" hidden="1" x14ac:dyDescent="0.25">
      <c r="A180" s="11" t="s">
        <v>69</v>
      </c>
      <c r="B180" s="11"/>
      <c r="C180" s="11"/>
      <c r="D180" s="39"/>
      <c r="E180" s="17">
        <v>851</v>
      </c>
      <c r="F180" s="40" t="s">
        <v>30</v>
      </c>
      <c r="G180" s="40" t="s">
        <v>43</v>
      </c>
      <c r="H180" s="40" t="s">
        <v>330</v>
      </c>
      <c r="I180" s="23" t="s">
        <v>70</v>
      </c>
      <c r="J180" s="52">
        <f t="shared" si="174"/>
        <v>0</v>
      </c>
      <c r="K180" s="52">
        <f t="shared" si="174"/>
        <v>0</v>
      </c>
      <c r="L180" s="52">
        <f t="shared" si="175"/>
        <v>0</v>
      </c>
    </row>
    <row r="181" spans="1:12" s="45" customFormat="1" hidden="1" x14ac:dyDescent="0.25">
      <c r="A181" s="11" t="s">
        <v>71</v>
      </c>
      <c r="B181" s="11"/>
      <c r="C181" s="11"/>
      <c r="D181" s="39"/>
      <c r="E181" s="17">
        <v>851</v>
      </c>
      <c r="F181" s="40" t="s">
        <v>30</v>
      </c>
      <c r="G181" s="40" t="s">
        <v>43</v>
      </c>
      <c r="H181" s="40" t="s">
        <v>330</v>
      </c>
      <c r="I181" s="23" t="s">
        <v>72</v>
      </c>
      <c r="J181" s="52">
        <f>'3.ВС'!G149</f>
        <v>0</v>
      </c>
      <c r="K181" s="52">
        <f>'3.ВС'!H149</f>
        <v>0</v>
      </c>
      <c r="L181" s="52">
        <f>'3.ВС'!I149</f>
        <v>0</v>
      </c>
    </row>
    <row r="182" spans="1:12" s="45" customFormat="1" ht="30" hidden="1" x14ac:dyDescent="0.25">
      <c r="A182" s="11" t="s">
        <v>235</v>
      </c>
      <c r="B182" s="11"/>
      <c r="C182" s="11"/>
      <c r="D182" s="39"/>
      <c r="E182" s="17">
        <v>851</v>
      </c>
      <c r="F182" s="40" t="s">
        <v>30</v>
      </c>
      <c r="G182" s="40" t="s">
        <v>43</v>
      </c>
      <c r="H182" s="40" t="s">
        <v>331</v>
      </c>
      <c r="I182" s="23"/>
      <c r="J182" s="52">
        <f t="shared" ref="J182:K183" si="176">J183</f>
        <v>0</v>
      </c>
      <c r="K182" s="52">
        <f t="shared" si="176"/>
        <v>0</v>
      </c>
      <c r="L182" s="52">
        <f t="shared" ref="L182:L183" si="177">L183</f>
        <v>0</v>
      </c>
    </row>
    <row r="183" spans="1:12" s="45" customFormat="1" ht="45" hidden="1" x14ac:dyDescent="0.25">
      <c r="A183" s="11" t="s">
        <v>20</v>
      </c>
      <c r="B183" s="11"/>
      <c r="C183" s="11"/>
      <c r="D183" s="39"/>
      <c r="E183" s="17">
        <v>851</v>
      </c>
      <c r="F183" s="40" t="s">
        <v>30</v>
      </c>
      <c r="G183" s="40" t="s">
        <v>43</v>
      </c>
      <c r="H183" s="40" t="s">
        <v>331</v>
      </c>
      <c r="I183" s="23" t="s">
        <v>21</v>
      </c>
      <c r="J183" s="52">
        <f t="shared" si="176"/>
        <v>0</v>
      </c>
      <c r="K183" s="52">
        <f t="shared" si="176"/>
        <v>0</v>
      </c>
      <c r="L183" s="52">
        <f t="shared" si="177"/>
        <v>0</v>
      </c>
    </row>
    <row r="184" spans="1:12" s="45" customFormat="1" ht="45" hidden="1" x14ac:dyDescent="0.25">
      <c r="A184" s="11" t="s">
        <v>9</v>
      </c>
      <c r="B184" s="11"/>
      <c r="C184" s="11"/>
      <c r="D184" s="39"/>
      <c r="E184" s="17">
        <v>851</v>
      </c>
      <c r="F184" s="40" t="s">
        <v>30</v>
      </c>
      <c r="G184" s="40" t="s">
        <v>43</v>
      </c>
      <c r="H184" s="40" t="s">
        <v>331</v>
      </c>
      <c r="I184" s="23" t="s">
        <v>22</v>
      </c>
      <c r="J184" s="52">
        <f>'3.ВС'!G152</f>
        <v>0</v>
      </c>
      <c r="K184" s="52">
        <f>'3.ВС'!H152</f>
        <v>0</v>
      </c>
      <c r="L184" s="52">
        <f>'3.ВС'!I152</f>
        <v>0</v>
      </c>
    </row>
    <row r="185" spans="1:12" s="45" customFormat="1" ht="45" x14ac:dyDescent="0.25">
      <c r="A185" s="38" t="s">
        <v>463</v>
      </c>
      <c r="B185" s="11"/>
      <c r="C185" s="11"/>
      <c r="D185" s="39"/>
      <c r="E185" s="17">
        <v>851</v>
      </c>
      <c r="F185" s="40" t="s">
        <v>30</v>
      </c>
      <c r="G185" s="40" t="s">
        <v>43</v>
      </c>
      <c r="H185" s="40" t="s">
        <v>461</v>
      </c>
      <c r="I185" s="23"/>
      <c r="J185" s="52">
        <f t="shared" ref="J185:L186" si="178">J186</f>
        <v>-8049490</v>
      </c>
      <c r="K185" s="52">
        <f t="shared" si="178"/>
        <v>0</v>
      </c>
      <c r="L185" s="52">
        <f t="shared" si="178"/>
        <v>0</v>
      </c>
    </row>
    <row r="186" spans="1:12" s="45" customFormat="1" ht="45" x14ac:dyDescent="0.25">
      <c r="A186" s="11" t="s">
        <v>69</v>
      </c>
      <c r="B186" s="11"/>
      <c r="C186" s="11"/>
      <c r="D186" s="39"/>
      <c r="E186" s="17">
        <v>851</v>
      </c>
      <c r="F186" s="40" t="s">
        <v>30</v>
      </c>
      <c r="G186" s="40" t="s">
        <v>43</v>
      </c>
      <c r="H186" s="40" t="s">
        <v>461</v>
      </c>
      <c r="I186" s="23" t="s">
        <v>70</v>
      </c>
      <c r="J186" s="52">
        <f t="shared" si="178"/>
        <v>-8049490</v>
      </c>
      <c r="K186" s="52">
        <f t="shared" si="178"/>
        <v>0</v>
      </c>
      <c r="L186" s="52">
        <f t="shared" ref="L186" si="179">L187</f>
        <v>0</v>
      </c>
    </row>
    <row r="187" spans="1:12" s="45" customFormat="1" x14ac:dyDescent="0.25">
      <c r="A187" s="11" t="s">
        <v>71</v>
      </c>
      <c r="B187" s="11"/>
      <c r="C187" s="11"/>
      <c r="D187" s="39"/>
      <c r="E187" s="17">
        <v>851</v>
      </c>
      <c r="F187" s="40" t="s">
        <v>30</v>
      </c>
      <c r="G187" s="40" t="s">
        <v>43</v>
      </c>
      <c r="H187" s="40" t="s">
        <v>461</v>
      </c>
      <c r="I187" s="23" t="s">
        <v>72</v>
      </c>
      <c r="J187" s="52">
        <f>'3.ВС'!G155</f>
        <v>-8049490</v>
      </c>
      <c r="K187" s="52">
        <f>'3.ВС'!H155</f>
        <v>0</v>
      </c>
      <c r="L187" s="52">
        <f>'3.ВС'!I155</f>
        <v>0</v>
      </c>
    </row>
    <row r="188" spans="1:12" s="45" customFormat="1" hidden="1" x14ac:dyDescent="0.25">
      <c r="A188" s="11" t="s">
        <v>260</v>
      </c>
      <c r="B188" s="11"/>
      <c r="C188" s="11"/>
      <c r="D188" s="39"/>
      <c r="E188" s="17">
        <v>851</v>
      </c>
      <c r="F188" s="40" t="s">
        <v>30</v>
      </c>
      <c r="G188" s="40" t="s">
        <v>45</v>
      </c>
      <c r="H188" s="40"/>
      <c r="I188" s="23"/>
      <c r="J188" s="52">
        <f t="shared" ref="J188:K190" si="180">J189</f>
        <v>0</v>
      </c>
      <c r="K188" s="52">
        <f t="shared" si="180"/>
        <v>0</v>
      </c>
      <c r="L188" s="52">
        <f t="shared" ref="L188:L190" si="181">L189</f>
        <v>0</v>
      </c>
    </row>
    <row r="189" spans="1:12" s="45" customFormat="1" ht="60" hidden="1" x14ac:dyDescent="0.25">
      <c r="A189" s="11" t="s">
        <v>285</v>
      </c>
      <c r="B189" s="11"/>
      <c r="C189" s="11"/>
      <c r="D189" s="39"/>
      <c r="E189" s="17">
        <v>851</v>
      </c>
      <c r="F189" s="23" t="s">
        <v>30</v>
      </c>
      <c r="G189" s="23" t="s">
        <v>45</v>
      </c>
      <c r="H189" s="51" t="s">
        <v>332</v>
      </c>
      <c r="I189" s="23"/>
      <c r="J189" s="52">
        <f t="shared" si="180"/>
        <v>0</v>
      </c>
      <c r="K189" s="52">
        <f t="shared" si="180"/>
        <v>0</v>
      </c>
      <c r="L189" s="52">
        <f t="shared" si="181"/>
        <v>0</v>
      </c>
    </row>
    <row r="190" spans="1:12" s="45" customFormat="1" ht="45" hidden="1" x14ac:dyDescent="0.25">
      <c r="A190" s="11" t="s">
        <v>20</v>
      </c>
      <c r="B190" s="11"/>
      <c r="C190" s="11"/>
      <c r="D190" s="39"/>
      <c r="E190" s="17">
        <v>851</v>
      </c>
      <c r="F190" s="23" t="s">
        <v>30</v>
      </c>
      <c r="G190" s="23" t="s">
        <v>45</v>
      </c>
      <c r="H190" s="51" t="s">
        <v>332</v>
      </c>
      <c r="I190" s="23" t="s">
        <v>21</v>
      </c>
      <c r="J190" s="52">
        <f t="shared" si="180"/>
        <v>0</v>
      </c>
      <c r="K190" s="52">
        <f t="shared" si="180"/>
        <v>0</v>
      </c>
      <c r="L190" s="52">
        <f t="shared" si="181"/>
        <v>0</v>
      </c>
    </row>
    <row r="191" spans="1:12" s="45" customFormat="1" ht="45" hidden="1" x14ac:dyDescent="0.25">
      <c r="A191" s="11" t="s">
        <v>9</v>
      </c>
      <c r="B191" s="11"/>
      <c r="C191" s="11"/>
      <c r="D191" s="39"/>
      <c r="E191" s="17">
        <v>851</v>
      </c>
      <c r="F191" s="23" t="s">
        <v>30</v>
      </c>
      <c r="G191" s="23" t="s">
        <v>45</v>
      </c>
      <c r="H191" s="51" t="s">
        <v>332</v>
      </c>
      <c r="I191" s="23" t="s">
        <v>22</v>
      </c>
      <c r="J191" s="52">
        <f>'3.ВС'!G159</f>
        <v>0</v>
      </c>
      <c r="K191" s="52">
        <f>'3.ВС'!H159</f>
        <v>0</v>
      </c>
      <c r="L191" s="52">
        <f>'3.ВС'!I159</f>
        <v>0</v>
      </c>
    </row>
    <row r="192" spans="1:12" s="45" customFormat="1" ht="30" x14ac:dyDescent="0.25">
      <c r="A192" s="11" t="s">
        <v>256</v>
      </c>
      <c r="B192" s="11"/>
      <c r="C192" s="11"/>
      <c r="D192" s="39"/>
      <c r="E192" s="17">
        <v>851</v>
      </c>
      <c r="F192" s="40" t="s">
        <v>30</v>
      </c>
      <c r="G192" s="40" t="s">
        <v>30</v>
      </c>
      <c r="H192" s="40"/>
      <c r="I192" s="23"/>
      <c r="J192" s="52">
        <f t="shared" ref="J192" si="182">J193+J196</f>
        <v>8049490</v>
      </c>
      <c r="K192" s="52">
        <f t="shared" ref="K192" si="183">K193+K196</f>
        <v>0</v>
      </c>
      <c r="L192" s="52">
        <f t="shared" ref="L192" si="184">L193+L196</f>
        <v>0</v>
      </c>
    </row>
    <row r="193" spans="1:12" s="45" customFormat="1" ht="45" x14ac:dyDescent="0.25">
      <c r="A193" s="38" t="s">
        <v>462</v>
      </c>
      <c r="B193" s="11"/>
      <c r="C193" s="11"/>
      <c r="D193" s="39"/>
      <c r="E193" s="17">
        <v>851</v>
      </c>
      <c r="F193" s="40" t="s">
        <v>30</v>
      </c>
      <c r="G193" s="40" t="s">
        <v>30</v>
      </c>
      <c r="H193" s="40" t="s">
        <v>477</v>
      </c>
      <c r="I193" s="23"/>
      <c r="J193" s="52">
        <f t="shared" ref="J193" si="185">J194</f>
        <v>8049490</v>
      </c>
      <c r="K193" s="52">
        <f t="shared" ref="J193:L194" si="186">K194</f>
        <v>0</v>
      </c>
      <c r="L193" s="52">
        <f t="shared" si="186"/>
        <v>0</v>
      </c>
    </row>
    <row r="194" spans="1:12" s="45" customFormat="1" ht="45" x14ac:dyDescent="0.25">
      <c r="A194" s="11" t="s">
        <v>69</v>
      </c>
      <c r="B194" s="11"/>
      <c r="C194" s="11"/>
      <c r="D194" s="39"/>
      <c r="E194" s="17">
        <v>851</v>
      </c>
      <c r="F194" s="40" t="s">
        <v>30</v>
      </c>
      <c r="G194" s="40" t="s">
        <v>30</v>
      </c>
      <c r="H194" s="40" t="s">
        <v>477</v>
      </c>
      <c r="I194" s="23" t="s">
        <v>70</v>
      </c>
      <c r="J194" s="52">
        <f t="shared" si="186"/>
        <v>8049490</v>
      </c>
      <c r="K194" s="52">
        <f t="shared" si="186"/>
        <v>0</v>
      </c>
      <c r="L194" s="52">
        <f t="shared" ref="L194" si="187">L195</f>
        <v>0</v>
      </c>
    </row>
    <row r="195" spans="1:12" s="45" customFormat="1" x14ac:dyDescent="0.25">
      <c r="A195" s="11" t="s">
        <v>71</v>
      </c>
      <c r="B195" s="11"/>
      <c r="C195" s="11"/>
      <c r="D195" s="39"/>
      <c r="E195" s="17">
        <v>851</v>
      </c>
      <c r="F195" s="40" t="s">
        <v>30</v>
      </c>
      <c r="G195" s="40" t="s">
        <v>30</v>
      </c>
      <c r="H195" s="40" t="s">
        <v>477</v>
      </c>
      <c r="I195" s="23" t="s">
        <v>72</v>
      </c>
      <c r="J195" s="66">
        <f>'3.ВС'!G163</f>
        <v>8049490</v>
      </c>
      <c r="K195" s="66">
        <f>'3.ВС'!H163</f>
        <v>0</v>
      </c>
      <c r="L195" s="66">
        <f>'3.ВС'!I163</f>
        <v>0</v>
      </c>
    </row>
    <row r="196" spans="1:12" s="45" customFormat="1" ht="45" hidden="1" x14ac:dyDescent="0.25">
      <c r="A196" s="18" t="s">
        <v>257</v>
      </c>
      <c r="B196" s="11"/>
      <c r="C196" s="11"/>
      <c r="D196" s="39"/>
      <c r="E196" s="40">
        <v>851</v>
      </c>
      <c r="F196" s="40" t="s">
        <v>30</v>
      </c>
      <c r="G196" s="40" t="s">
        <v>30</v>
      </c>
      <c r="H196" s="51" t="s">
        <v>333</v>
      </c>
      <c r="I196" s="23"/>
      <c r="J196" s="52">
        <f t="shared" ref="J196:K197" si="188">J197</f>
        <v>0</v>
      </c>
      <c r="K196" s="52">
        <f t="shared" si="188"/>
        <v>0</v>
      </c>
      <c r="L196" s="52">
        <f t="shared" ref="L196:L197" si="189">L197</f>
        <v>0</v>
      </c>
    </row>
    <row r="197" spans="1:12" s="45" customFormat="1" ht="45" hidden="1" x14ac:dyDescent="0.25">
      <c r="A197" s="18" t="s">
        <v>69</v>
      </c>
      <c r="B197" s="11"/>
      <c r="C197" s="11"/>
      <c r="D197" s="39"/>
      <c r="E197" s="40">
        <v>851</v>
      </c>
      <c r="F197" s="40" t="s">
        <v>30</v>
      </c>
      <c r="G197" s="40" t="s">
        <v>30</v>
      </c>
      <c r="H197" s="51" t="s">
        <v>333</v>
      </c>
      <c r="I197" s="23" t="s">
        <v>70</v>
      </c>
      <c r="J197" s="52">
        <f t="shared" si="188"/>
        <v>0</v>
      </c>
      <c r="K197" s="52">
        <f t="shared" si="188"/>
        <v>0</v>
      </c>
      <c r="L197" s="52">
        <f t="shared" si="189"/>
        <v>0</v>
      </c>
    </row>
    <row r="198" spans="1:12" s="45" customFormat="1" hidden="1" x14ac:dyDescent="0.25">
      <c r="A198" s="18" t="s">
        <v>71</v>
      </c>
      <c r="B198" s="11"/>
      <c r="C198" s="11"/>
      <c r="D198" s="39"/>
      <c r="E198" s="40">
        <v>851</v>
      </c>
      <c r="F198" s="40" t="s">
        <v>30</v>
      </c>
      <c r="G198" s="40" t="s">
        <v>30</v>
      </c>
      <c r="H198" s="51" t="s">
        <v>333</v>
      </c>
      <c r="I198" s="23" t="s">
        <v>72</v>
      </c>
      <c r="J198" s="66">
        <f>'3.ВС'!G166</f>
        <v>0</v>
      </c>
      <c r="K198" s="66">
        <f>'3.ВС'!H166</f>
        <v>0</v>
      </c>
      <c r="L198" s="66">
        <f>'3.ВС'!I166</f>
        <v>0</v>
      </c>
    </row>
    <row r="199" spans="1:12" s="45" customFormat="1" hidden="1" x14ac:dyDescent="0.25">
      <c r="A199" s="11" t="s">
        <v>429</v>
      </c>
      <c r="B199" s="11"/>
      <c r="C199" s="11"/>
      <c r="D199" s="39"/>
      <c r="E199" s="40" t="s">
        <v>259</v>
      </c>
      <c r="F199" s="40" t="s">
        <v>100</v>
      </c>
      <c r="G199" s="40"/>
      <c r="H199" s="51"/>
      <c r="I199" s="23"/>
      <c r="J199" s="66">
        <f t="shared" ref="J199:K202" si="190">J200</f>
        <v>0</v>
      </c>
      <c r="K199" s="66">
        <f t="shared" si="190"/>
        <v>0</v>
      </c>
      <c r="L199" s="66">
        <f t="shared" ref="L199:L202" si="191">L200</f>
        <v>0</v>
      </c>
    </row>
    <row r="200" spans="1:12" s="45" customFormat="1" ht="30" hidden="1" x14ac:dyDescent="0.25">
      <c r="A200" s="11" t="s">
        <v>430</v>
      </c>
      <c r="B200" s="11"/>
      <c r="C200" s="11"/>
      <c r="D200" s="39"/>
      <c r="E200" s="40" t="s">
        <v>259</v>
      </c>
      <c r="F200" s="40" t="s">
        <v>100</v>
      </c>
      <c r="G200" s="40" t="s">
        <v>30</v>
      </c>
      <c r="H200" s="51"/>
      <c r="I200" s="23"/>
      <c r="J200" s="52">
        <f t="shared" si="190"/>
        <v>0</v>
      </c>
      <c r="K200" s="52">
        <f t="shared" si="190"/>
        <v>0</v>
      </c>
      <c r="L200" s="52">
        <f t="shared" si="191"/>
        <v>0</v>
      </c>
    </row>
    <row r="201" spans="1:12" s="45" customFormat="1" ht="30" hidden="1" x14ac:dyDescent="0.25">
      <c r="A201" s="104" t="s">
        <v>431</v>
      </c>
      <c r="B201" s="11"/>
      <c r="C201" s="11"/>
      <c r="D201" s="39"/>
      <c r="E201" s="40" t="s">
        <v>259</v>
      </c>
      <c r="F201" s="40" t="s">
        <v>100</v>
      </c>
      <c r="G201" s="40" t="s">
        <v>30</v>
      </c>
      <c r="H201" s="51" t="s">
        <v>432</v>
      </c>
      <c r="I201" s="23"/>
      <c r="J201" s="52">
        <f t="shared" si="190"/>
        <v>0</v>
      </c>
      <c r="K201" s="52">
        <f t="shared" si="190"/>
        <v>0</v>
      </c>
      <c r="L201" s="52">
        <f t="shared" si="191"/>
        <v>0</v>
      </c>
    </row>
    <row r="202" spans="1:12" s="45" customFormat="1" ht="45" hidden="1" x14ac:dyDescent="0.25">
      <c r="A202" s="11" t="s">
        <v>20</v>
      </c>
      <c r="B202" s="11"/>
      <c r="C202" s="11"/>
      <c r="D202" s="39"/>
      <c r="E202" s="40" t="s">
        <v>259</v>
      </c>
      <c r="F202" s="40" t="s">
        <v>100</v>
      </c>
      <c r="G202" s="40" t="s">
        <v>30</v>
      </c>
      <c r="H202" s="51" t="s">
        <v>432</v>
      </c>
      <c r="I202" s="23" t="s">
        <v>21</v>
      </c>
      <c r="J202" s="52">
        <f t="shared" si="190"/>
        <v>0</v>
      </c>
      <c r="K202" s="52">
        <f t="shared" si="190"/>
        <v>0</v>
      </c>
      <c r="L202" s="52">
        <f t="shared" si="191"/>
        <v>0</v>
      </c>
    </row>
    <row r="203" spans="1:12" s="45" customFormat="1" ht="45" hidden="1" x14ac:dyDescent="0.25">
      <c r="A203" s="11" t="s">
        <v>9</v>
      </c>
      <c r="B203" s="11"/>
      <c r="C203" s="11"/>
      <c r="D203" s="39"/>
      <c r="E203" s="40" t="s">
        <v>259</v>
      </c>
      <c r="F203" s="40" t="s">
        <v>100</v>
      </c>
      <c r="G203" s="40" t="s">
        <v>30</v>
      </c>
      <c r="H203" s="51" t="s">
        <v>432</v>
      </c>
      <c r="I203" s="23" t="s">
        <v>22</v>
      </c>
      <c r="J203" s="66">
        <f>'3.ВС'!G171</f>
        <v>0</v>
      </c>
      <c r="K203" s="66">
        <f>'3.ВС'!H171</f>
        <v>0</v>
      </c>
      <c r="L203" s="66">
        <f>'3.ВС'!I171</f>
        <v>0</v>
      </c>
    </row>
    <row r="204" spans="1:12" s="45" customFormat="1" x14ac:dyDescent="0.25">
      <c r="A204" s="38" t="s">
        <v>74</v>
      </c>
      <c r="B204" s="11"/>
      <c r="C204" s="11"/>
      <c r="D204" s="11"/>
      <c r="E204" s="17">
        <v>852</v>
      </c>
      <c r="F204" s="23" t="s">
        <v>75</v>
      </c>
      <c r="G204" s="23"/>
      <c r="H204" s="40"/>
      <c r="I204" s="23"/>
      <c r="J204" s="52">
        <f t="shared" ref="J204" si="192">J205+J221+J255+J283+J289</f>
        <v>-3260319.4000000004</v>
      </c>
      <c r="K204" s="52">
        <f t="shared" ref="K204" si="193">K205+K221+K255+K283+K289</f>
        <v>-5972800</v>
      </c>
      <c r="L204" s="52">
        <f t="shared" ref="L204" si="194">L205+L221+L255+L283+L289</f>
        <v>-5972800</v>
      </c>
    </row>
    <row r="205" spans="1:12" s="45" customFormat="1" hidden="1" x14ac:dyDescent="0.25">
      <c r="A205" s="38" t="s">
        <v>111</v>
      </c>
      <c r="B205" s="11"/>
      <c r="C205" s="11"/>
      <c r="D205" s="11"/>
      <c r="E205" s="17">
        <v>852</v>
      </c>
      <c r="F205" s="23" t="s">
        <v>75</v>
      </c>
      <c r="G205" s="23" t="s">
        <v>11</v>
      </c>
      <c r="H205" s="40"/>
      <c r="I205" s="23"/>
      <c r="J205" s="52">
        <f t="shared" ref="J205" si="195">J206+J209+J212+J215+J218</f>
        <v>0</v>
      </c>
      <c r="K205" s="52">
        <f t="shared" ref="K205" si="196">K206+K209+K212+K215+K218</f>
        <v>0</v>
      </c>
      <c r="L205" s="52">
        <f t="shared" ref="L205" si="197">L206+L209+L212+L215+L218</f>
        <v>0</v>
      </c>
    </row>
    <row r="206" spans="1:12" s="45" customFormat="1" ht="375" hidden="1" x14ac:dyDescent="0.25">
      <c r="A206" s="11" t="s">
        <v>276</v>
      </c>
      <c r="B206" s="11"/>
      <c r="C206" s="11"/>
      <c r="D206" s="11"/>
      <c r="E206" s="17">
        <v>852</v>
      </c>
      <c r="F206" s="23" t="s">
        <v>75</v>
      </c>
      <c r="G206" s="23" t="s">
        <v>11</v>
      </c>
      <c r="H206" s="51" t="s">
        <v>356</v>
      </c>
      <c r="I206" s="23"/>
      <c r="J206" s="52">
        <f t="shared" ref="J206:K207" si="198">J207</f>
        <v>0</v>
      </c>
      <c r="K206" s="52">
        <f t="shared" si="198"/>
        <v>0</v>
      </c>
      <c r="L206" s="52">
        <f t="shared" ref="L206:L207" si="199">L207</f>
        <v>0</v>
      </c>
    </row>
    <row r="207" spans="1:12" s="45" customFormat="1" ht="60" hidden="1" x14ac:dyDescent="0.25">
      <c r="A207" s="11" t="s">
        <v>40</v>
      </c>
      <c r="B207" s="11"/>
      <c r="C207" s="11"/>
      <c r="D207" s="11"/>
      <c r="E207" s="17">
        <v>852</v>
      </c>
      <c r="F207" s="23" t="s">
        <v>75</v>
      </c>
      <c r="G207" s="23" t="s">
        <v>11</v>
      </c>
      <c r="H207" s="51" t="s">
        <v>356</v>
      </c>
      <c r="I207" s="23" t="s">
        <v>80</v>
      </c>
      <c r="J207" s="52">
        <f t="shared" si="198"/>
        <v>0</v>
      </c>
      <c r="K207" s="52">
        <f t="shared" si="198"/>
        <v>0</v>
      </c>
      <c r="L207" s="52">
        <f t="shared" si="199"/>
        <v>0</v>
      </c>
    </row>
    <row r="208" spans="1:12" s="45" customFormat="1" hidden="1" x14ac:dyDescent="0.25">
      <c r="A208" s="11" t="s">
        <v>81</v>
      </c>
      <c r="B208" s="11"/>
      <c r="C208" s="11"/>
      <c r="D208" s="11"/>
      <c r="E208" s="17">
        <v>852</v>
      </c>
      <c r="F208" s="23" t="s">
        <v>75</v>
      </c>
      <c r="G208" s="23" t="s">
        <v>11</v>
      </c>
      <c r="H208" s="51" t="s">
        <v>356</v>
      </c>
      <c r="I208" s="23" t="s">
        <v>82</v>
      </c>
      <c r="J208" s="52">
        <f>'3.ВС'!G274</f>
        <v>0</v>
      </c>
      <c r="K208" s="52">
        <f>'3.ВС'!H274</f>
        <v>0</v>
      </c>
      <c r="L208" s="52">
        <f>'3.ВС'!I274</f>
        <v>0</v>
      </c>
    </row>
    <row r="209" spans="1:12" s="46" customFormat="1" ht="30" hidden="1" x14ac:dyDescent="0.25">
      <c r="A209" s="38" t="s">
        <v>112</v>
      </c>
      <c r="B209" s="11"/>
      <c r="C209" s="11"/>
      <c r="D209" s="38"/>
      <c r="E209" s="17">
        <v>852</v>
      </c>
      <c r="F209" s="40" t="s">
        <v>75</v>
      </c>
      <c r="G209" s="40" t="s">
        <v>11</v>
      </c>
      <c r="H209" s="51" t="s">
        <v>357</v>
      </c>
      <c r="I209" s="40"/>
      <c r="J209" s="52">
        <f t="shared" ref="J209:K210" si="200">J210</f>
        <v>0</v>
      </c>
      <c r="K209" s="52">
        <f t="shared" si="200"/>
        <v>0</v>
      </c>
      <c r="L209" s="52">
        <f t="shared" ref="L209:L210" si="201">L210</f>
        <v>0</v>
      </c>
    </row>
    <row r="210" spans="1:12" s="46" customFormat="1" ht="60" hidden="1" x14ac:dyDescent="0.25">
      <c r="A210" s="11" t="s">
        <v>40</v>
      </c>
      <c r="B210" s="11"/>
      <c r="C210" s="11"/>
      <c r="D210" s="11"/>
      <c r="E210" s="17">
        <v>852</v>
      </c>
      <c r="F210" s="40" t="s">
        <v>75</v>
      </c>
      <c r="G210" s="40" t="s">
        <v>11</v>
      </c>
      <c r="H210" s="51" t="s">
        <v>357</v>
      </c>
      <c r="I210" s="40" t="s">
        <v>80</v>
      </c>
      <c r="J210" s="52">
        <f t="shared" si="200"/>
        <v>0</v>
      </c>
      <c r="K210" s="52">
        <f t="shared" si="200"/>
        <v>0</v>
      </c>
      <c r="L210" s="52">
        <f t="shared" si="201"/>
        <v>0</v>
      </c>
    </row>
    <row r="211" spans="1:12" s="46" customFormat="1" hidden="1" x14ac:dyDescent="0.25">
      <c r="A211" s="11" t="s">
        <v>81</v>
      </c>
      <c r="B211" s="11"/>
      <c r="C211" s="11"/>
      <c r="D211" s="11"/>
      <c r="E211" s="17">
        <v>852</v>
      </c>
      <c r="F211" s="40" t="s">
        <v>75</v>
      </c>
      <c r="G211" s="40" t="s">
        <v>11</v>
      </c>
      <c r="H211" s="51" t="s">
        <v>357</v>
      </c>
      <c r="I211" s="23" t="s">
        <v>82</v>
      </c>
      <c r="J211" s="52">
        <f>'3.ВС'!G277</f>
        <v>0</v>
      </c>
      <c r="K211" s="52">
        <f>'3.ВС'!H277</f>
        <v>0</v>
      </c>
      <c r="L211" s="52">
        <f>'3.ВС'!I277</f>
        <v>0</v>
      </c>
    </row>
    <row r="212" spans="1:12" s="46" customFormat="1" ht="30" hidden="1" x14ac:dyDescent="0.25">
      <c r="A212" s="11" t="s">
        <v>113</v>
      </c>
      <c r="B212" s="38"/>
      <c r="C212" s="38"/>
      <c r="D212" s="38"/>
      <c r="E212" s="38"/>
      <c r="F212" s="17" t="s">
        <v>75</v>
      </c>
      <c r="G212" s="17" t="s">
        <v>11</v>
      </c>
      <c r="H212" s="51" t="s">
        <v>358</v>
      </c>
      <c r="I212" s="38" t="s">
        <v>46</v>
      </c>
      <c r="J212" s="52">
        <f t="shared" ref="J212:K213" si="202">J213</f>
        <v>0</v>
      </c>
      <c r="K212" s="52">
        <f t="shared" si="202"/>
        <v>0</v>
      </c>
      <c r="L212" s="52">
        <f t="shared" ref="L212:L213" si="203">L213</f>
        <v>0</v>
      </c>
    </row>
    <row r="213" spans="1:12" s="46" customFormat="1" ht="60" hidden="1" x14ac:dyDescent="0.25">
      <c r="A213" s="11" t="s">
        <v>40</v>
      </c>
      <c r="B213" s="38"/>
      <c r="C213" s="38"/>
      <c r="D213" s="38"/>
      <c r="E213" s="38"/>
      <c r="F213" s="17" t="s">
        <v>75</v>
      </c>
      <c r="G213" s="17" t="s">
        <v>11</v>
      </c>
      <c r="H213" s="51" t="s">
        <v>358</v>
      </c>
      <c r="I213" s="17" t="s">
        <v>80</v>
      </c>
      <c r="J213" s="52">
        <f t="shared" si="202"/>
        <v>0</v>
      </c>
      <c r="K213" s="52">
        <f t="shared" si="202"/>
        <v>0</v>
      </c>
      <c r="L213" s="52">
        <f t="shared" si="203"/>
        <v>0</v>
      </c>
    </row>
    <row r="214" spans="1:12" s="46" customFormat="1" hidden="1" x14ac:dyDescent="0.25">
      <c r="A214" s="11" t="s">
        <v>81</v>
      </c>
      <c r="B214" s="38"/>
      <c r="C214" s="38"/>
      <c r="D214" s="38"/>
      <c r="E214" s="38"/>
      <c r="F214" s="17" t="s">
        <v>75</v>
      </c>
      <c r="G214" s="17" t="s">
        <v>11</v>
      </c>
      <c r="H214" s="51" t="s">
        <v>358</v>
      </c>
      <c r="I214" s="17" t="s">
        <v>82</v>
      </c>
      <c r="J214" s="52">
        <f>'3.ВС'!G280</f>
        <v>0</v>
      </c>
      <c r="K214" s="52">
        <f>'3.ВС'!H280</f>
        <v>0</v>
      </c>
      <c r="L214" s="52">
        <f>'3.ВС'!I280</f>
        <v>0</v>
      </c>
    </row>
    <row r="215" spans="1:12" s="45" customFormat="1" ht="45" hidden="1" x14ac:dyDescent="0.25">
      <c r="A215" s="38" t="s">
        <v>114</v>
      </c>
      <c r="B215" s="11"/>
      <c r="C215" s="11"/>
      <c r="D215" s="11"/>
      <c r="E215" s="17">
        <v>852</v>
      </c>
      <c r="F215" s="40" t="s">
        <v>75</v>
      </c>
      <c r="G215" s="23" t="s">
        <v>11</v>
      </c>
      <c r="H215" s="51" t="s">
        <v>359</v>
      </c>
      <c r="I215" s="23"/>
      <c r="J215" s="52">
        <f t="shared" ref="J215:K216" si="204">J216</f>
        <v>0</v>
      </c>
      <c r="K215" s="52">
        <f t="shared" si="204"/>
        <v>0</v>
      </c>
      <c r="L215" s="52">
        <f t="shared" ref="L215:L216" si="205">L216</f>
        <v>0</v>
      </c>
    </row>
    <row r="216" spans="1:12" s="45" customFormat="1" ht="60" hidden="1" x14ac:dyDescent="0.25">
      <c r="A216" s="11" t="s">
        <v>40</v>
      </c>
      <c r="B216" s="11"/>
      <c r="C216" s="11"/>
      <c r="D216" s="11"/>
      <c r="E216" s="17">
        <v>852</v>
      </c>
      <c r="F216" s="23" t="s">
        <v>75</v>
      </c>
      <c r="G216" s="23" t="s">
        <v>11</v>
      </c>
      <c r="H216" s="51" t="s">
        <v>359</v>
      </c>
      <c r="I216" s="23" t="s">
        <v>80</v>
      </c>
      <c r="J216" s="52">
        <f t="shared" si="204"/>
        <v>0</v>
      </c>
      <c r="K216" s="52">
        <f t="shared" si="204"/>
        <v>0</v>
      </c>
      <c r="L216" s="52">
        <f t="shared" si="205"/>
        <v>0</v>
      </c>
    </row>
    <row r="217" spans="1:12" s="45" customFormat="1" hidden="1" x14ac:dyDescent="0.25">
      <c r="A217" s="11" t="s">
        <v>81</v>
      </c>
      <c r="B217" s="11"/>
      <c r="C217" s="11"/>
      <c r="D217" s="11"/>
      <c r="E217" s="17">
        <v>852</v>
      </c>
      <c r="F217" s="23" t="s">
        <v>75</v>
      </c>
      <c r="G217" s="23" t="s">
        <v>11</v>
      </c>
      <c r="H217" s="51" t="s">
        <v>359</v>
      </c>
      <c r="I217" s="23" t="s">
        <v>82</v>
      </c>
      <c r="J217" s="52">
        <f>'3.ВС'!G283</f>
        <v>0</v>
      </c>
      <c r="K217" s="52">
        <f>'3.ВС'!H283</f>
        <v>0</v>
      </c>
      <c r="L217" s="52">
        <f>'3.ВС'!I283</f>
        <v>0</v>
      </c>
    </row>
    <row r="218" spans="1:12" s="45" customFormat="1" ht="165" hidden="1" x14ac:dyDescent="0.25">
      <c r="A218" s="11" t="s">
        <v>277</v>
      </c>
      <c r="B218" s="11"/>
      <c r="C218" s="11"/>
      <c r="D218" s="11"/>
      <c r="E218" s="17">
        <v>852</v>
      </c>
      <c r="F218" s="23" t="s">
        <v>75</v>
      </c>
      <c r="G218" s="23" t="s">
        <v>11</v>
      </c>
      <c r="H218" s="51" t="s">
        <v>360</v>
      </c>
      <c r="I218" s="23"/>
      <c r="J218" s="52">
        <f t="shared" ref="J218:K219" si="206">J219</f>
        <v>0</v>
      </c>
      <c r="K218" s="52">
        <f t="shared" si="206"/>
        <v>0</v>
      </c>
      <c r="L218" s="52">
        <f t="shared" ref="L218:L219" si="207">L219</f>
        <v>0</v>
      </c>
    </row>
    <row r="219" spans="1:12" s="45" customFormat="1" ht="60" hidden="1" x14ac:dyDescent="0.25">
      <c r="A219" s="11" t="s">
        <v>40</v>
      </c>
      <c r="B219" s="11"/>
      <c r="C219" s="11"/>
      <c r="D219" s="11"/>
      <c r="E219" s="17">
        <v>852</v>
      </c>
      <c r="F219" s="23" t="s">
        <v>75</v>
      </c>
      <c r="G219" s="23" t="s">
        <v>11</v>
      </c>
      <c r="H219" s="51" t="s">
        <v>360</v>
      </c>
      <c r="I219" s="23" t="s">
        <v>80</v>
      </c>
      <c r="J219" s="52">
        <f t="shared" si="206"/>
        <v>0</v>
      </c>
      <c r="K219" s="52">
        <f t="shared" si="206"/>
        <v>0</v>
      </c>
      <c r="L219" s="52">
        <f t="shared" si="207"/>
        <v>0</v>
      </c>
    </row>
    <row r="220" spans="1:12" s="45" customFormat="1" hidden="1" x14ac:dyDescent="0.25">
      <c r="A220" s="11" t="s">
        <v>81</v>
      </c>
      <c r="B220" s="11"/>
      <c r="C220" s="11"/>
      <c r="D220" s="11"/>
      <c r="E220" s="17">
        <v>852</v>
      </c>
      <c r="F220" s="23" t="s">
        <v>75</v>
      </c>
      <c r="G220" s="23" t="s">
        <v>11</v>
      </c>
      <c r="H220" s="51" t="s">
        <v>360</v>
      </c>
      <c r="I220" s="23" t="s">
        <v>82</v>
      </c>
      <c r="J220" s="52">
        <f>'3.ВС'!G286</f>
        <v>0</v>
      </c>
      <c r="K220" s="52">
        <f>'3.ВС'!H286</f>
        <v>0</v>
      </c>
      <c r="L220" s="52">
        <f>'3.ВС'!I286</f>
        <v>0</v>
      </c>
    </row>
    <row r="221" spans="1:12" s="45" customFormat="1" hidden="1" x14ac:dyDescent="0.25">
      <c r="A221" s="38" t="s">
        <v>76</v>
      </c>
      <c r="B221" s="11"/>
      <c r="C221" s="11"/>
      <c r="D221" s="11"/>
      <c r="E221" s="17">
        <v>852</v>
      </c>
      <c r="F221" s="23" t="s">
        <v>75</v>
      </c>
      <c r="G221" s="23" t="s">
        <v>43</v>
      </c>
      <c r="H221" s="40"/>
      <c r="I221" s="23"/>
      <c r="J221" s="52">
        <f t="shared" ref="J221" si="208">J222+J225+J249+J228+J231+J234+J240+J246+J252+J243+J237</f>
        <v>0</v>
      </c>
      <c r="K221" s="52">
        <f t="shared" ref="K221" si="209">K222+K225+K249+K228+K231+K234+K240+K246+K252+K243+K237</f>
        <v>0</v>
      </c>
      <c r="L221" s="52">
        <f t="shared" ref="L221" si="210">L222+L225+L249+L228+L231+L234+L240+L246+L252+L243+L237</f>
        <v>0</v>
      </c>
    </row>
    <row r="222" spans="1:12" s="45" customFormat="1" ht="90" hidden="1" x14ac:dyDescent="0.25">
      <c r="A222" s="60" t="s">
        <v>447</v>
      </c>
      <c r="B222" s="11"/>
      <c r="C222" s="11"/>
      <c r="D222" s="11"/>
      <c r="E222" s="40" t="s">
        <v>297</v>
      </c>
      <c r="F222" s="23" t="s">
        <v>75</v>
      </c>
      <c r="G222" s="23" t="s">
        <v>43</v>
      </c>
      <c r="H222" s="51" t="s">
        <v>448</v>
      </c>
      <c r="I222" s="23"/>
      <c r="J222" s="52">
        <f t="shared" ref="J222:K223" si="211">J223</f>
        <v>0</v>
      </c>
      <c r="K222" s="52">
        <f t="shared" si="211"/>
        <v>0</v>
      </c>
      <c r="L222" s="52">
        <f t="shared" ref="L222:L223" si="212">L223</f>
        <v>0</v>
      </c>
    </row>
    <row r="223" spans="1:12" s="45" customFormat="1" ht="60" hidden="1" x14ac:dyDescent="0.25">
      <c r="A223" s="18" t="s">
        <v>40</v>
      </c>
      <c r="B223" s="11"/>
      <c r="C223" s="11"/>
      <c r="D223" s="11"/>
      <c r="E223" s="40" t="s">
        <v>297</v>
      </c>
      <c r="F223" s="23" t="s">
        <v>75</v>
      </c>
      <c r="G223" s="23" t="s">
        <v>43</v>
      </c>
      <c r="H223" s="51" t="s">
        <v>448</v>
      </c>
      <c r="I223" s="23" t="s">
        <v>80</v>
      </c>
      <c r="J223" s="52">
        <f t="shared" si="211"/>
        <v>0</v>
      </c>
      <c r="K223" s="52">
        <f t="shared" si="211"/>
        <v>0</v>
      </c>
      <c r="L223" s="52">
        <f t="shared" si="212"/>
        <v>0</v>
      </c>
    </row>
    <row r="224" spans="1:12" s="45" customFormat="1" hidden="1" x14ac:dyDescent="0.25">
      <c r="A224" s="18" t="s">
        <v>81</v>
      </c>
      <c r="B224" s="11"/>
      <c r="C224" s="11"/>
      <c r="D224" s="11"/>
      <c r="E224" s="40" t="s">
        <v>297</v>
      </c>
      <c r="F224" s="23" t="s">
        <v>75</v>
      </c>
      <c r="G224" s="23" t="s">
        <v>43</v>
      </c>
      <c r="H224" s="51" t="s">
        <v>448</v>
      </c>
      <c r="I224" s="23" t="s">
        <v>82</v>
      </c>
      <c r="J224" s="52">
        <f>'3.ВС'!G290</f>
        <v>0</v>
      </c>
      <c r="K224" s="52">
        <f>'3.ВС'!H290</f>
        <v>0</v>
      </c>
      <c r="L224" s="52">
        <f>'3.ВС'!I290</f>
        <v>0</v>
      </c>
    </row>
    <row r="225" spans="1:12" s="45" customFormat="1" ht="150" hidden="1" x14ac:dyDescent="0.25">
      <c r="A225" s="11" t="s">
        <v>278</v>
      </c>
      <c r="B225" s="11"/>
      <c r="C225" s="11"/>
      <c r="D225" s="11"/>
      <c r="E225" s="17">
        <v>852</v>
      </c>
      <c r="F225" s="23" t="s">
        <v>75</v>
      </c>
      <c r="G225" s="23" t="s">
        <v>43</v>
      </c>
      <c r="H225" s="70" t="s">
        <v>361</v>
      </c>
      <c r="I225" s="23"/>
      <c r="J225" s="52">
        <f t="shared" ref="J225:K226" si="213">J226</f>
        <v>0</v>
      </c>
      <c r="K225" s="52">
        <f t="shared" si="213"/>
        <v>0</v>
      </c>
      <c r="L225" s="52">
        <f t="shared" ref="L225:L226" si="214">L226</f>
        <v>0</v>
      </c>
    </row>
    <row r="226" spans="1:12" s="45" customFormat="1" ht="60" hidden="1" x14ac:dyDescent="0.25">
      <c r="A226" s="11" t="s">
        <v>40</v>
      </c>
      <c r="B226" s="11"/>
      <c r="C226" s="11"/>
      <c r="D226" s="11"/>
      <c r="E226" s="17">
        <v>852</v>
      </c>
      <c r="F226" s="23" t="s">
        <v>75</v>
      </c>
      <c r="G226" s="23" t="s">
        <v>43</v>
      </c>
      <c r="H226" s="51" t="s">
        <v>361</v>
      </c>
      <c r="I226" s="23" t="s">
        <v>80</v>
      </c>
      <c r="J226" s="52">
        <f t="shared" si="213"/>
        <v>0</v>
      </c>
      <c r="K226" s="52">
        <f t="shared" si="213"/>
        <v>0</v>
      </c>
      <c r="L226" s="52">
        <f t="shared" si="214"/>
        <v>0</v>
      </c>
    </row>
    <row r="227" spans="1:12" s="45" customFormat="1" hidden="1" x14ac:dyDescent="0.25">
      <c r="A227" s="11" t="s">
        <v>81</v>
      </c>
      <c r="B227" s="11"/>
      <c r="C227" s="11"/>
      <c r="D227" s="11"/>
      <c r="E227" s="17">
        <v>852</v>
      </c>
      <c r="F227" s="23" t="s">
        <v>75</v>
      </c>
      <c r="G227" s="23" t="s">
        <v>43</v>
      </c>
      <c r="H227" s="51" t="s">
        <v>361</v>
      </c>
      <c r="I227" s="23" t="s">
        <v>82</v>
      </c>
      <c r="J227" s="52">
        <f>'3.ВС'!G293</f>
        <v>0</v>
      </c>
      <c r="K227" s="52">
        <f>'3.ВС'!H293</f>
        <v>0</v>
      </c>
      <c r="L227" s="52">
        <f>'3.ВС'!I293</f>
        <v>0</v>
      </c>
    </row>
    <row r="228" spans="1:12" s="45" customFormat="1" hidden="1" x14ac:dyDescent="0.25">
      <c r="A228" s="38" t="s">
        <v>115</v>
      </c>
      <c r="B228" s="11"/>
      <c r="C228" s="11"/>
      <c r="D228" s="11"/>
      <c r="E228" s="17">
        <v>852</v>
      </c>
      <c r="F228" s="23" t="s">
        <v>75</v>
      </c>
      <c r="G228" s="23" t="s">
        <v>43</v>
      </c>
      <c r="H228" s="51" t="s">
        <v>363</v>
      </c>
      <c r="I228" s="23"/>
      <c r="J228" s="52">
        <f t="shared" ref="J228:K229" si="215">J229</f>
        <v>0</v>
      </c>
      <c r="K228" s="52">
        <f t="shared" si="215"/>
        <v>0</v>
      </c>
      <c r="L228" s="52">
        <f t="shared" ref="L228:L229" si="216">L229</f>
        <v>0</v>
      </c>
    </row>
    <row r="229" spans="1:12" s="45" customFormat="1" ht="60" hidden="1" x14ac:dyDescent="0.25">
      <c r="A229" s="11" t="s">
        <v>40</v>
      </c>
      <c r="B229" s="11"/>
      <c r="C229" s="11"/>
      <c r="D229" s="11"/>
      <c r="E229" s="17">
        <v>852</v>
      </c>
      <c r="F229" s="23" t="s">
        <v>75</v>
      </c>
      <c r="G229" s="40" t="s">
        <v>43</v>
      </c>
      <c r="H229" s="51" t="s">
        <v>363</v>
      </c>
      <c r="I229" s="23" t="s">
        <v>80</v>
      </c>
      <c r="J229" s="52">
        <f t="shared" si="215"/>
        <v>0</v>
      </c>
      <c r="K229" s="52">
        <f t="shared" si="215"/>
        <v>0</v>
      </c>
      <c r="L229" s="52">
        <f t="shared" si="216"/>
        <v>0</v>
      </c>
    </row>
    <row r="230" spans="1:12" s="45" customFormat="1" hidden="1" x14ac:dyDescent="0.25">
      <c r="A230" s="11" t="s">
        <v>81</v>
      </c>
      <c r="B230" s="11"/>
      <c r="C230" s="11"/>
      <c r="D230" s="11"/>
      <c r="E230" s="17">
        <v>852</v>
      </c>
      <c r="F230" s="23" t="s">
        <v>75</v>
      </c>
      <c r="G230" s="40" t="s">
        <v>43</v>
      </c>
      <c r="H230" s="51" t="s">
        <v>363</v>
      </c>
      <c r="I230" s="23" t="s">
        <v>82</v>
      </c>
      <c r="J230" s="52">
        <f>'3.ВС'!G296</f>
        <v>0</v>
      </c>
      <c r="K230" s="52">
        <f>'3.ВС'!H296</f>
        <v>0</v>
      </c>
      <c r="L230" s="52">
        <f>'3.ВС'!I296</f>
        <v>0</v>
      </c>
    </row>
    <row r="231" spans="1:12" s="45" customFormat="1" ht="30" x14ac:dyDescent="0.25">
      <c r="A231" s="38" t="s">
        <v>113</v>
      </c>
      <c r="B231" s="11"/>
      <c r="C231" s="11"/>
      <c r="D231" s="11"/>
      <c r="E231" s="17">
        <v>852</v>
      </c>
      <c r="F231" s="23" t="s">
        <v>75</v>
      </c>
      <c r="G231" s="40" t="s">
        <v>43</v>
      </c>
      <c r="H231" s="51" t="s">
        <v>358</v>
      </c>
      <c r="I231" s="23"/>
      <c r="J231" s="52">
        <f t="shared" ref="J231:K232" si="217">J232</f>
        <v>147289</v>
      </c>
      <c r="K231" s="52">
        <f t="shared" si="217"/>
        <v>0</v>
      </c>
      <c r="L231" s="52">
        <f t="shared" ref="L231:L232" si="218">L232</f>
        <v>0</v>
      </c>
    </row>
    <row r="232" spans="1:12" s="45" customFormat="1" ht="60" x14ac:dyDescent="0.25">
      <c r="A232" s="11" t="s">
        <v>40</v>
      </c>
      <c r="B232" s="11"/>
      <c r="C232" s="11"/>
      <c r="D232" s="11"/>
      <c r="E232" s="17">
        <v>852</v>
      </c>
      <c r="F232" s="23" t="s">
        <v>75</v>
      </c>
      <c r="G232" s="40" t="s">
        <v>43</v>
      </c>
      <c r="H232" s="51" t="s">
        <v>358</v>
      </c>
      <c r="I232" s="23" t="s">
        <v>80</v>
      </c>
      <c r="J232" s="52">
        <f t="shared" si="217"/>
        <v>147289</v>
      </c>
      <c r="K232" s="52">
        <f t="shared" si="217"/>
        <v>0</v>
      </c>
      <c r="L232" s="52">
        <f t="shared" si="218"/>
        <v>0</v>
      </c>
    </row>
    <row r="233" spans="1:12" s="45" customFormat="1" x14ac:dyDescent="0.25">
      <c r="A233" s="11" t="s">
        <v>81</v>
      </c>
      <c r="B233" s="11"/>
      <c r="C233" s="11"/>
      <c r="D233" s="11"/>
      <c r="E233" s="17">
        <v>852</v>
      </c>
      <c r="F233" s="23" t="s">
        <v>75</v>
      </c>
      <c r="G233" s="40" t="s">
        <v>43</v>
      </c>
      <c r="H233" s="51" t="s">
        <v>358</v>
      </c>
      <c r="I233" s="23" t="s">
        <v>82</v>
      </c>
      <c r="J233" s="52">
        <f>'3.ВС'!G299</f>
        <v>147289</v>
      </c>
      <c r="K233" s="52">
        <f>'3.ВС'!H299</f>
        <v>0</v>
      </c>
      <c r="L233" s="52">
        <f>'3.ВС'!I299</f>
        <v>0</v>
      </c>
    </row>
    <row r="234" spans="1:12" s="45" customFormat="1" ht="45" x14ac:dyDescent="0.25">
      <c r="A234" s="38" t="s">
        <v>114</v>
      </c>
      <c r="B234" s="11"/>
      <c r="C234" s="11"/>
      <c r="D234" s="11"/>
      <c r="E234" s="17">
        <v>852</v>
      </c>
      <c r="F234" s="40" t="s">
        <v>75</v>
      </c>
      <c r="G234" s="40" t="s">
        <v>43</v>
      </c>
      <c r="H234" s="51" t="s">
        <v>359</v>
      </c>
      <c r="I234" s="23"/>
      <c r="J234" s="52">
        <f t="shared" ref="J234:K235" si="219">J235</f>
        <v>-147289</v>
      </c>
      <c r="K234" s="52">
        <f t="shared" si="219"/>
        <v>0</v>
      </c>
      <c r="L234" s="52">
        <f t="shared" ref="L234:L235" si="220">L235</f>
        <v>0</v>
      </c>
    </row>
    <row r="235" spans="1:12" s="45" customFormat="1" ht="60" x14ac:dyDescent="0.25">
      <c r="A235" s="11" t="s">
        <v>40</v>
      </c>
      <c r="B235" s="11"/>
      <c r="C235" s="11"/>
      <c r="D235" s="11"/>
      <c r="E235" s="17">
        <v>852</v>
      </c>
      <c r="F235" s="23" t="s">
        <v>75</v>
      </c>
      <c r="G235" s="40" t="s">
        <v>43</v>
      </c>
      <c r="H235" s="51" t="s">
        <v>359</v>
      </c>
      <c r="I235" s="23" t="s">
        <v>80</v>
      </c>
      <c r="J235" s="52">
        <f t="shared" si="219"/>
        <v>-147289</v>
      </c>
      <c r="K235" s="52">
        <f t="shared" si="219"/>
        <v>0</v>
      </c>
      <c r="L235" s="52">
        <f t="shared" si="220"/>
        <v>0</v>
      </c>
    </row>
    <row r="236" spans="1:12" s="45" customFormat="1" x14ac:dyDescent="0.25">
      <c r="A236" s="11" t="s">
        <v>81</v>
      </c>
      <c r="B236" s="11"/>
      <c r="C236" s="11"/>
      <c r="D236" s="11"/>
      <c r="E236" s="17">
        <v>852</v>
      </c>
      <c r="F236" s="23" t="s">
        <v>75</v>
      </c>
      <c r="G236" s="40" t="s">
        <v>43</v>
      </c>
      <c r="H236" s="51" t="s">
        <v>359</v>
      </c>
      <c r="I236" s="23" t="s">
        <v>82</v>
      </c>
      <c r="J236" s="52">
        <f>'3.ВС'!G302</f>
        <v>-147289</v>
      </c>
      <c r="K236" s="52">
        <f>'3.ВС'!H302</f>
        <v>0</v>
      </c>
      <c r="L236" s="52">
        <f>'3.ВС'!I302</f>
        <v>0</v>
      </c>
    </row>
    <row r="237" spans="1:12" s="45" customFormat="1" ht="75" hidden="1" x14ac:dyDescent="0.25">
      <c r="A237" s="11" t="s">
        <v>287</v>
      </c>
      <c r="B237" s="11"/>
      <c r="C237" s="11"/>
      <c r="D237" s="11"/>
      <c r="E237" s="17">
        <v>852</v>
      </c>
      <c r="F237" s="23" t="s">
        <v>75</v>
      </c>
      <c r="G237" s="23" t="s">
        <v>43</v>
      </c>
      <c r="H237" s="51" t="s">
        <v>364</v>
      </c>
      <c r="I237" s="23"/>
      <c r="J237" s="52">
        <f t="shared" ref="J237:K238" si="221">J238</f>
        <v>0</v>
      </c>
      <c r="K237" s="52">
        <f t="shared" si="221"/>
        <v>0</v>
      </c>
      <c r="L237" s="52">
        <f t="shared" ref="L237:L238" si="222">L238</f>
        <v>0</v>
      </c>
    </row>
    <row r="238" spans="1:12" s="45" customFormat="1" ht="60" hidden="1" x14ac:dyDescent="0.25">
      <c r="A238" s="11" t="s">
        <v>40</v>
      </c>
      <c r="B238" s="11"/>
      <c r="C238" s="11"/>
      <c r="D238" s="11"/>
      <c r="E238" s="17">
        <v>852</v>
      </c>
      <c r="F238" s="23" t="s">
        <v>75</v>
      </c>
      <c r="G238" s="23" t="s">
        <v>43</v>
      </c>
      <c r="H238" s="51" t="s">
        <v>364</v>
      </c>
      <c r="I238" s="23" t="s">
        <v>80</v>
      </c>
      <c r="J238" s="52">
        <f t="shared" si="221"/>
        <v>0</v>
      </c>
      <c r="K238" s="52">
        <f t="shared" si="221"/>
        <v>0</v>
      </c>
      <c r="L238" s="52">
        <f t="shared" si="222"/>
        <v>0</v>
      </c>
    </row>
    <row r="239" spans="1:12" s="45" customFormat="1" hidden="1" x14ac:dyDescent="0.25">
      <c r="A239" s="11" t="s">
        <v>81</v>
      </c>
      <c r="B239" s="11"/>
      <c r="C239" s="11"/>
      <c r="D239" s="11"/>
      <c r="E239" s="17">
        <v>852</v>
      </c>
      <c r="F239" s="23" t="s">
        <v>75</v>
      </c>
      <c r="G239" s="23" t="s">
        <v>43</v>
      </c>
      <c r="H239" s="51" t="s">
        <v>364</v>
      </c>
      <c r="I239" s="23" t="s">
        <v>82</v>
      </c>
      <c r="J239" s="52">
        <f>'3.ВС'!G305</f>
        <v>0</v>
      </c>
      <c r="K239" s="52">
        <f>'3.ВС'!H305</f>
        <v>0</v>
      </c>
      <c r="L239" s="52">
        <f>'3.ВС'!I305</f>
        <v>0</v>
      </c>
    </row>
    <row r="240" spans="1:12" s="45" customFormat="1" ht="75" hidden="1" x14ac:dyDescent="0.25">
      <c r="A240" s="11" t="s">
        <v>284</v>
      </c>
      <c r="B240" s="39"/>
      <c r="C240" s="39"/>
      <c r="D240" s="39"/>
      <c r="E240" s="17">
        <v>852</v>
      </c>
      <c r="F240" s="23" t="s">
        <v>75</v>
      </c>
      <c r="G240" s="40" t="s">
        <v>43</v>
      </c>
      <c r="H240" s="71" t="s">
        <v>365</v>
      </c>
      <c r="I240" s="23"/>
      <c r="J240" s="52">
        <f t="shared" ref="J240:K241" si="223">J241</f>
        <v>0</v>
      </c>
      <c r="K240" s="52">
        <f t="shared" si="223"/>
        <v>0</v>
      </c>
      <c r="L240" s="52">
        <f t="shared" ref="L240:L241" si="224">L241</f>
        <v>0</v>
      </c>
    </row>
    <row r="241" spans="1:12" s="45" customFormat="1" ht="60" hidden="1" x14ac:dyDescent="0.25">
      <c r="A241" s="11" t="s">
        <v>40</v>
      </c>
      <c r="B241" s="39"/>
      <c r="C241" s="39"/>
      <c r="D241" s="39"/>
      <c r="E241" s="17">
        <v>852</v>
      </c>
      <c r="F241" s="23" t="s">
        <v>75</v>
      </c>
      <c r="G241" s="40" t="s">
        <v>43</v>
      </c>
      <c r="H241" s="71" t="s">
        <v>365</v>
      </c>
      <c r="I241" s="23" t="s">
        <v>80</v>
      </c>
      <c r="J241" s="52">
        <f t="shared" si="223"/>
        <v>0</v>
      </c>
      <c r="K241" s="52">
        <f t="shared" si="223"/>
        <v>0</v>
      </c>
      <c r="L241" s="52">
        <f t="shared" si="224"/>
        <v>0</v>
      </c>
    </row>
    <row r="242" spans="1:12" s="45" customFormat="1" hidden="1" x14ac:dyDescent="0.25">
      <c r="A242" s="11" t="s">
        <v>81</v>
      </c>
      <c r="B242" s="39"/>
      <c r="C242" s="39"/>
      <c r="D242" s="39"/>
      <c r="E242" s="17">
        <v>852</v>
      </c>
      <c r="F242" s="23" t="s">
        <v>75</v>
      </c>
      <c r="G242" s="40" t="s">
        <v>43</v>
      </c>
      <c r="H242" s="71" t="s">
        <v>365</v>
      </c>
      <c r="I242" s="23" t="s">
        <v>82</v>
      </c>
      <c r="J242" s="52">
        <f>'3.ВС'!G308</f>
        <v>0</v>
      </c>
      <c r="K242" s="52">
        <f>'3.ВС'!H308</f>
        <v>0</v>
      </c>
      <c r="L242" s="52">
        <f>'3.ВС'!I308</f>
        <v>0</v>
      </c>
    </row>
    <row r="243" spans="1:12" s="45" customFormat="1" ht="60" hidden="1" x14ac:dyDescent="0.25">
      <c r="A243" s="11" t="s">
        <v>294</v>
      </c>
      <c r="B243" s="39"/>
      <c r="C243" s="39"/>
      <c r="D243" s="39"/>
      <c r="E243" s="17">
        <v>852</v>
      </c>
      <c r="F243" s="23" t="s">
        <v>75</v>
      </c>
      <c r="G243" s="40" t="s">
        <v>43</v>
      </c>
      <c r="H243" s="71" t="s">
        <v>366</v>
      </c>
      <c r="I243" s="23"/>
      <c r="J243" s="52">
        <f t="shared" ref="J243:K244" si="225">J244</f>
        <v>0</v>
      </c>
      <c r="K243" s="52">
        <f t="shared" si="225"/>
        <v>0</v>
      </c>
      <c r="L243" s="52">
        <f t="shared" ref="L243:L244" si="226">L244</f>
        <v>0</v>
      </c>
    </row>
    <row r="244" spans="1:12" s="45" customFormat="1" ht="60" hidden="1" x14ac:dyDescent="0.25">
      <c r="A244" s="11" t="s">
        <v>40</v>
      </c>
      <c r="B244" s="39"/>
      <c r="C244" s="39"/>
      <c r="D244" s="39"/>
      <c r="E244" s="17">
        <v>852</v>
      </c>
      <c r="F244" s="23" t="s">
        <v>75</v>
      </c>
      <c r="G244" s="40" t="s">
        <v>43</v>
      </c>
      <c r="H244" s="71" t="s">
        <v>366</v>
      </c>
      <c r="I244" s="23" t="s">
        <v>80</v>
      </c>
      <c r="J244" s="52">
        <f t="shared" si="225"/>
        <v>0</v>
      </c>
      <c r="K244" s="52">
        <f t="shared" si="225"/>
        <v>0</v>
      </c>
      <c r="L244" s="52">
        <f t="shared" si="226"/>
        <v>0</v>
      </c>
    </row>
    <row r="245" spans="1:12" s="45" customFormat="1" hidden="1" x14ac:dyDescent="0.25">
      <c r="A245" s="11" t="s">
        <v>81</v>
      </c>
      <c r="B245" s="39"/>
      <c r="C245" s="39"/>
      <c r="D245" s="39"/>
      <c r="E245" s="17">
        <v>852</v>
      </c>
      <c r="F245" s="23" t="s">
        <v>75</v>
      </c>
      <c r="G245" s="40" t="s">
        <v>43</v>
      </c>
      <c r="H245" s="71" t="s">
        <v>366</v>
      </c>
      <c r="I245" s="23" t="s">
        <v>82</v>
      </c>
      <c r="J245" s="52">
        <f>'3.ВС'!G311</f>
        <v>0</v>
      </c>
      <c r="K245" s="52">
        <f>'3.ВС'!H311</f>
        <v>0</v>
      </c>
      <c r="L245" s="52">
        <f>'3.ВС'!I311</f>
        <v>0</v>
      </c>
    </row>
    <row r="246" spans="1:12" s="45" customFormat="1" ht="165" hidden="1" x14ac:dyDescent="0.25">
      <c r="A246" s="11" t="s">
        <v>277</v>
      </c>
      <c r="B246" s="11"/>
      <c r="C246" s="11"/>
      <c r="D246" s="11"/>
      <c r="E246" s="17">
        <v>852</v>
      </c>
      <c r="F246" s="23" t="s">
        <v>75</v>
      </c>
      <c r="G246" s="23" t="s">
        <v>43</v>
      </c>
      <c r="H246" s="51" t="s">
        <v>360</v>
      </c>
      <c r="I246" s="23"/>
      <c r="J246" s="52">
        <f t="shared" ref="J246:K247" si="227">J247</f>
        <v>0</v>
      </c>
      <c r="K246" s="52">
        <f t="shared" si="227"/>
        <v>0</v>
      </c>
      <c r="L246" s="52">
        <f t="shared" ref="L246:L247" si="228">L247</f>
        <v>0</v>
      </c>
    </row>
    <row r="247" spans="1:12" s="45" customFormat="1" ht="60" hidden="1" x14ac:dyDescent="0.25">
      <c r="A247" s="11" t="s">
        <v>40</v>
      </c>
      <c r="B247" s="11"/>
      <c r="C247" s="11"/>
      <c r="D247" s="11"/>
      <c r="E247" s="17">
        <v>852</v>
      </c>
      <c r="F247" s="23" t="s">
        <v>75</v>
      </c>
      <c r="G247" s="23" t="s">
        <v>43</v>
      </c>
      <c r="H247" s="51" t="s">
        <v>360</v>
      </c>
      <c r="I247" s="23" t="s">
        <v>80</v>
      </c>
      <c r="J247" s="52">
        <f t="shared" si="227"/>
        <v>0</v>
      </c>
      <c r="K247" s="52">
        <f t="shared" si="227"/>
        <v>0</v>
      </c>
      <c r="L247" s="52">
        <f t="shared" si="228"/>
        <v>0</v>
      </c>
    </row>
    <row r="248" spans="1:12" s="45" customFormat="1" hidden="1" x14ac:dyDescent="0.25">
      <c r="A248" s="11" t="s">
        <v>81</v>
      </c>
      <c r="B248" s="11"/>
      <c r="C248" s="11"/>
      <c r="D248" s="11"/>
      <c r="E248" s="17">
        <v>852</v>
      </c>
      <c r="F248" s="23" t="s">
        <v>75</v>
      </c>
      <c r="G248" s="23" t="s">
        <v>43</v>
      </c>
      <c r="H248" s="51" t="s">
        <v>360</v>
      </c>
      <c r="I248" s="23" t="s">
        <v>82</v>
      </c>
      <c r="J248" s="52">
        <f>'3.ВС'!G314</f>
        <v>0</v>
      </c>
      <c r="K248" s="52">
        <f>'3.ВС'!H314</f>
        <v>0</v>
      </c>
      <c r="L248" s="52">
        <f>'3.ВС'!I314</f>
        <v>0</v>
      </c>
    </row>
    <row r="249" spans="1:12" s="45" customFormat="1" ht="180" hidden="1" x14ac:dyDescent="0.25">
      <c r="A249" s="18" t="s">
        <v>444</v>
      </c>
      <c r="B249" s="11"/>
      <c r="C249" s="11"/>
      <c r="D249" s="11"/>
      <c r="E249" s="17">
        <v>852</v>
      </c>
      <c r="F249" s="23" t="s">
        <v>75</v>
      </c>
      <c r="G249" s="23" t="s">
        <v>43</v>
      </c>
      <c r="H249" s="51" t="s">
        <v>362</v>
      </c>
      <c r="I249" s="23"/>
      <c r="J249" s="52">
        <f t="shared" ref="J249:K250" si="229">J250</f>
        <v>0</v>
      </c>
      <c r="K249" s="52">
        <f t="shared" si="229"/>
        <v>0</v>
      </c>
      <c r="L249" s="52">
        <f t="shared" ref="L249:L250" si="230">L250</f>
        <v>0</v>
      </c>
    </row>
    <row r="250" spans="1:12" s="45" customFormat="1" ht="60" hidden="1" x14ac:dyDescent="0.25">
      <c r="A250" s="11" t="s">
        <v>40</v>
      </c>
      <c r="B250" s="11"/>
      <c r="C250" s="11"/>
      <c r="D250" s="11"/>
      <c r="E250" s="17">
        <v>852</v>
      </c>
      <c r="F250" s="23" t="s">
        <v>75</v>
      </c>
      <c r="G250" s="23" t="s">
        <v>43</v>
      </c>
      <c r="H250" s="51" t="s">
        <v>362</v>
      </c>
      <c r="I250" s="23" t="s">
        <v>80</v>
      </c>
      <c r="J250" s="52">
        <f t="shared" si="229"/>
        <v>0</v>
      </c>
      <c r="K250" s="52">
        <f t="shared" si="229"/>
        <v>0</v>
      </c>
      <c r="L250" s="52">
        <f t="shared" si="230"/>
        <v>0</v>
      </c>
    </row>
    <row r="251" spans="1:12" s="45" customFormat="1" hidden="1" x14ac:dyDescent="0.25">
      <c r="A251" s="11" t="s">
        <v>81</v>
      </c>
      <c r="B251" s="11"/>
      <c r="C251" s="11"/>
      <c r="D251" s="11"/>
      <c r="E251" s="17">
        <v>852</v>
      </c>
      <c r="F251" s="23" t="s">
        <v>75</v>
      </c>
      <c r="G251" s="23" t="s">
        <v>43</v>
      </c>
      <c r="H251" s="51" t="s">
        <v>362</v>
      </c>
      <c r="I251" s="23" t="s">
        <v>82</v>
      </c>
      <c r="J251" s="52">
        <f>'3.ВС'!G317</f>
        <v>0</v>
      </c>
      <c r="K251" s="52">
        <f>'3.ВС'!H317</f>
        <v>0</v>
      </c>
      <c r="L251" s="52">
        <f>'3.ВС'!I317</f>
        <v>0</v>
      </c>
    </row>
    <row r="252" spans="1:12" s="45" customFormat="1" ht="30" hidden="1" x14ac:dyDescent="0.25">
      <c r="A252" s="38" t="s">
        <v>240</v>
      </c>
      <c r="B252" s="11"/>
      <c r="C252" s="11"/>
      <c r="D252" s="11"/>
      <c r="E252" s="17">
        <v>852</v>
      </c>
      <c r="F252" s="23" t="s">
        <v>75</v>
      </c>
      <c r="G252" s="40" t="s">
        <v>43</v>
      </c>
      <c r="H252" s="51" t="s">
        <v>367</v>
      </c>
      <c r="I252" s="23"/>
      <c r="J252" s="52">
        <f t="shared" ref="J252:K253" si="231">J253</f>
        <v>0</v>
      </c>
      <c r="K252" s="52">
        <f t="shared" si="231"/>
        <v>0</v>
      </c>
      <c r="L252" s="52">
        <f t="shared" ref="L252:L253" si="232">L253</f>
        <v>0</v>
      </c>
    </row>
    <row r="253" spans="1:12" s="45" customFormat="1" ht="60" hidden="1" x14ac:dyDescent="0.25">
      <c r="A253" s="11" t="s">
        <v>40</v>
      </c>
      <c r="B253" s="11"/>
      <c r="C253" s="11"/>
      <c r="D253" s="11"/>
      <c r="E253" s="17">
        <v>852</v>
      </c>
      <c r="F253" s="23" t="s">
        <v>75</v>
      </c>
      <c r="G253" s="40" t="s">
        <v>43</v>
      </c>
      <c r="H253" s="51" t="s">
        <v>367</v>
      </c>
      <c r="I253" s="23" t="s">
        <v>80</v>
      </c>
      <c r="J253" s="52">
        <f t="shared" si="231"/>
        <v>0</v>
      </c>
      <c r="K253" s="52">
        <f t="shared" si="231"/>
        <v>0</v>
      </c>
      <c r="L253" s="52">
        <f t="shared" si="232"/>
        <v>0</v>
      </c>
    </row>
    <row r="254" spans="1:12" s="45" customFormat="1" hidden="1" x14ac:dyDescent="0.25">
      <c r="A254" s="11" t="s">
        <v>81</v>
      </c>
      <c r="B254" s="11"/>
      <c r="C254" s="11"/>
      <c r="D254" s="11"/>
      <c r="E254" s="17">
        <v>852</v>
      </c>
      <c r="F254" s="23" t="s">
        <v>75</v>
      </c>
      <c r="G254" s="40" t="s">
        <v>43</v>
      </c>
      <c r="H254" s="51" t="s">
        <v>367</v>
      </c>
      <c r="I254" s="23" t="s">
        <v>82</v>
      </c>
      <c r="J254" s="52">
        <f>'3.ВС'!G320</f>
        <v>0</v>
      </c>
      <c r="K254" s="52">
        <f>'3.ВС'!H320</f>
        <v>0</v>
      </c>
      <c r="L254" s="52">
        <f>'3.ВС'!I320</f>
        <v>0</v>
      </c>
    </row>
    <row r="255" spans="1:12" s="45" customFormat="1" x14ac:dyDescent="0.25">
      <c r="A255" s="38" t="s">
        <v>117</v>
      </c>
      <c r="B255" s="11"/>
      <c r="C255" s="11"/>
      <c r="D255" s="11"/>
      <c r="E255" s="17">
        <v>852</v>
      </c>
      <c r="F255" s="23" t="s">
        <v>75</v>
      </c>
      <c r="G255" s="40" t="s">
        <v>45</v>
      </c>
      <c r="H255" s="40"/>
      <c r="I255" s="23"/>
      <c r="J255" s="52">
        <f t="shared" ref="J255" si="233">J256+J259+J262+J274+J265+J268+J271+J277+J280</f>
        <v>-3316438.2</v>
      </c>
      <c r="K255" s="52">
        <f t="shared" ref="K255" si="234">K256+K259+K262+K274+K265+K268+K271+K277+K280</f>
        <v>-5972800</v>
      </c>
      <c r="L255" s="52">
        <f t="shared" ref="L255" si="235">L256+L259+L262+L274+L265+L268+L271+L277+L280</f>
        <v>-5972800</v>
      </c>
    </row>
    <row r="256" spans="1:12" s="45" customFormat="1" ht="30" hidden="1" x14ac:dyDescent="0.25">
      <c r="A256" s="11" t="s">
        <v>118</v>
      </c>
      <c r="B256" s="11"/>
      <c r="C256" s="11"/>
      <c r="D256" s="11"/>
      <c r="E256" s="17">
        <v>851</v>
      </c>
      <c r="F256" s="40" t="s">
        <v>75</v>
      </c>
      <c r="G256" s="40" t="s">
        <v>45</v>
      </c>
      <c r="H256" s="51" t="s">
        <v>334</v>
      </c>
      <c r="I256" s="23"/>
      <c r="J256" s="52">
        <f t="shared" ref="J256:K257" si="236">J257</f>
        <v>0</v>
      </c>
      <c r="K256" s="52">
        <f t="shared" si="236"/>
        <v>0</v>
      </c>
      <c r="L256" s="52">
        <f t="shared" ref="L256:L257" si="237">L257</f>
        <v>0</v>
      </c>
    </row>
    <row r="257" spans="1:12" s="45" customFormat="1" ht="60" hidden="1" x14ac:dyDescent="0.25">
      <c r="A257" s="11" t="s">
        <v>40</v>
      </c>
      <c r="B257" s="11"/>
      <c r="C257" s="11"/>
      <c r="D257" s="11"/>
      <c r="E257" s="17">
        <v>851</v>
      </c>
      <c r="F257" s="23" t="s">
        <v>75</v>
      </c>
      <c r="G257" s="40" t="s">
        <v>45</v>
      </c>
      <c r="H257" s="51" t="s">
        <v>334</v>
      </c>
      <c r="I257" s="23" t="s">
        <v>80</v>
      </c>
      <c r="J257" s="52">
        <f t="shared" si="236"/>
        <v>0</v>
      </c>
      <c r="K257" s="52">
        <f t="shared" si="236"/>
        <v>0</v>
      </c>
      <c r="L257" s="52">
        <f t="shared" si="237"/>
        <v>0</v>
      </c>
    </row>
    <row r="258" spans="1:12" s="45" customFormat="1" hidden="1" x14ac:dyDescent="0.25">
      <c r="A258" s="11" t="s">
        <v>81</v>
      </c>
      <c r="B258" s="11"/>
      <c r="C258" s="11"/>
      <c r="D258" s="11"/>
      <c r="E258" s="17">
        <v>851</v>
      </c>
      <c r="F258" s="23" t="s">
        <v>75</v>
      </c>
      <c r="G258" s="23" t="s">
        <v>45</v>
      </c>
      <c r="H258" s="51" t="s">
        <v>334</v>
      </c>
      <c r="I258" s="23" t="s">
        <v>82</v>
      </c>
      <c r="J258" s="52">
        <f>'3.ВС'!G176</f>
        <v>0</v>
      </c>
      <c r="K258" s="52">
        <f>'3.ВС'!H176</f>
        <v>0</v>
      </c>
      <c r="L258" s="52">
        <f>'3.ВС'!I176</f>
        <v>0</v>
      </c>
    </row>
    <row r="259" spans="1:12" s="45" customFormat="1" ht="30" hidden="1" x14ac:dyDescent="0.25">
      <c r="A259" s="11" t="s">
        <v>113</v>
      </c>
      <c r="B259" s="11"/>
      <c r="C259" s="11"/>
      <c r="D259" s="11"/>
      <c r="E259" s="17">
        <v>851</v>
      </c>
      <c r="F259" s="23" t="s">
        <v>75</v>
      </c>
      <c r="G259" s="23" t="s">
        <v>45</v>
      </c>
      <c r="H259" s="51" t="s">
        <v>335</v>
      </c>
      <c r="I259" s="23"/>
      <c r="J259" s="52">
        <f t="shared" ref="J259:K260" si="238">J260</f>
        <v>0</v>
      </c>
      <c r="K259" s="52">
        <f t="shared" si="238"/>
        <v>0</v>
      </c>
      <c r="L259" s="52">
        <f t="shared" ref="L259:L260" si="239">L260</f>
        <v>0</v>
      </c>
    </row>
    <row r="260" spans="1:12" s="45" customFormat="1" ht="60" hidden="1" x14ac:dyDescent="0.25">
      <c r="A260" s="11" t="s">
        <v>40</v>
      </c>
      <c r="B260" s="11"/>
      <c r="C260" s="11"/>
      <c r="D260" s="11"/>
      <c r="E260" s="17">
        <v>851</v>
      </c>
      <c r="F260" s="23" t="s">
        <v>75</v>
      </c>
      <c r="G260" s="23" t="s">
        <v>45</v>
      </c>
      <c r="H260" s="51" t="s">
        <v>335</v>
      </c>
      <c r="I260" s="23" t="s">
        <v>80</v>
      </c>
      <c r="J260" s="52">
        <f t="shared" si="238"/>
        <v>0</v>
      </c>
      <c r="K260" s="52">
        <f t="shared" si="238"/>
        <v>0</v>
      </c>
      <c r="L260" s="52">
        <f t="shared" si="239"/>
        <v>0</v>
      </c>
    </row>
    <row r="261" spans="1:12" s="45" customFormat="1" hidden="1" x14ac:dyDescent="0.25">
      <c r="A261" s="11" t="s">
        <v>81</v>
      </c>
      <c r="B261" s="11"/>
      <c r="C261" s="11"/>
      <c r="D261" s="11"/>
      <c r="E261" s="17">
        <v>851</v>
      </c>
      <c r="F261" s="23" t="s">
        <v>75</v>
      </c>
      <c r="G261" s="40" t="s">
        <v>45</v>
      </c>
      <c r="H261" s="51" t="s">
        <v>335</v>
      </c>
      <c r="I261" s="23" t="s">
        <v>82</v>
      </c>
      <c r="J261" s="52">
        <f>'3.ВС'!G179</f>
        <v>0</v>
      </c>
      <c r="K261" s="52">
        <f>'3.ВС'!H179</f>
        <v>0</v>
      </c>
      <c r="L261" s="52">
        <f>'3.ВС'!I179</f>
        <v>0</v>
      </c>
    </row>
    <row r="262" spans="1:12" s="45" customFormat="1" ht="38.25" hidden="1" x14ac:dyDescent="0.25">
      <c r="A262" s="95" t="s">
        <v>114</v>
      </c>
      <c r="B262" s="96"/>
      <c r="C262" s="96"/>
      <c r="D262" s="96"/>
      <c r="E262" s="48">
        <v>851</v>
      </c>
      <c r="F262" s="58" t="s">
        <v>75</v>
      </c>
      <c r="G262" s="58" t="s">
        <v>45</v>
      </c>
      <c r="H262" s="51" t="s">
        <v>336</v>
      </c>
      <c r="I262" s="58"/>
      <c r="J262" s="52">
        <f t="shared" ref="J262:K263" si="240">J263</f>
        <v>0</v>
      </c>
      <c r="K262" s="52">
        <f t="shared" si="240"/>
        <v>0</v>
      </c>
      <c r="L262" s="52">
        <f t="shared" ref="L262:L263" si="241">L263</f>
        <v>0</v>
      </c>
    </row>
    <row r="263" spans="1:12" s="45" customFormat="1" ht="38.25" hidden="1" x14ac:dyDescent="0.25">
      <c r="A263" s="55" t="s">
        <v>40</v>
      </c>
      <c r="B263" s="96"/>
      <c r="C263" s="96"/>
      <c r="D263" s="96"/>
      <c r="E263" s="48">
        <v>851</v>
      </c>
      <c r="F263" s="58" t="s">
        <v>75</v>
      </c>
      <c r="G263" s="58" t="s">
        <v>45</v>
      </c>
      <c r="H263" s="51" t="s">
        <v>336</v>
      </c>
      <c r="I263" s="58" t="s">
        <v>80</v>
      </c>
      <c r="J263" s="52">
        <f t="shared" si="240"/>
        <v>0</v>
      </c>
      <c r="K263" s="52">
        <f t="shared" si="240"/>
        <v>0</v>
      </c>
      <c r="L263" s="52">
        <f t="shared" si="241"/>
        <v>0</v>
      </c>
    </row>
    <row r="264" spans="1:12" s="45" customFormat="1" hidden="1" x14ac:dyDescent="0.25">
      <c r="A264" s="95" t="s">
        <v>81</v>
      </c>
      <c r="B264" s="96"/>
      <c r="C264" s="96"/>
      <c r="D264" s="96"/>
      <c r="E264" s="61">
        <v>851</v>
      </c>
      <c r="F264" s="97" t="s">
        <v>75</v>
      </c>
      <c r="G264" s="61" t="s">
        <v>45</v>
      </c>
      <c r="H264" s="51" t="s">
        <v>336</v>
      </c>
      <c r="I264" s="97" t="s">
        <v>82</v>
      </c>
      <c r="J264" s="52">
        <f>'3.ВС'!G182</f>
        <v>0</v>
      </c>
      <c r="K264" s="52">
        <f>'3.ВС'!H182</f>
        <v>0</v>
      </c>
      <c r="L264" s="52">
        <f>'3.ВС'!I182</f>
        <v>0</v>
      </c>
    </row>
    <row r="265" spans="1:12" s="45" customFormat="1" ht="165" hidden="1" x14ac:dyDescent="0.25">
      <c r="A265" s="11" t="s">
        <v>277</v>
      </c>
      <c r="B265" s="11"/>
      <c r="C265" s="11"/>
      <c r="D265" s="11"/>
      <c r="E265" s="17">
        <v>851</v>
      </c>
      <c r="F265" s="23" t="s">
        <v>75</v>
      </c>
      <c r="G265" s="23" t="s">
        <v>45</v>
      </c>
      <c r="H265" s="51" t="s">
        <v>337</v>
      </c>
      <c r="I265" s="23"/>
      <c r="J265" s="52">
        <f t="shared" ref="J265:K266" si="242">J266</f>
        <v>0</v>
      </c>
      <c r="K265" s="52">
        <f t="shared" si="242"/>
        <v>0</v>
      </c>
      <c r="L265" s="52">
        <f t="shared" ref="L265:L266" si="243">L266</f>
        <v>0</v>
      </c>
    </row>
    <row r="266" spans="1:12" s="45" customFormat="1" ht="60" hidden="1" x14ac:dyDescent="0.25">
      <c r="A266" s="11" t="s">
        <v>40</v>
      </c>
      <c r="B266" s="11"/>
      <c r="C266" s="11"/>
      <c r="D266" s="11"/>
      <c r="E266" s="17">
        <v>851</v>
      </c>
      <c r="F266" s="23" t="s">
        <v>75</v>
      </c>
      <c r="G266" s="23" t="s">
        <v>45</v>
      </c>
      <c r="H266" s="51" t="s">
        <v>337</v>
      </c>
      <c r="I266" s="23" t="s">
        <v>80</v>
      </c>
      <c r="J266" s="52">
        <f t="shared" si="242"/>
        <v>0</v>
      </c>
      <c r="K266" s="52">
        <f t="shared" si="242"/>
        <v>0</v>
      </c>
      <c r="L266" s="52">
        <f t="shared" si="243"/>
        <v>0</v>
      </c>
    </row>
    <row r="267" spans="1:12" s="45" customFormat="1" hidden="1" x14ac:dyDescent="0.25">
      <c r="A267" s="11" t="s">
        <v>81</v>
      </c>
      <c r="B267" s="11"/>
      <c r="C267" s="11"/>
      <c r="D267" s="11"/>
      <c r="E267" s="17">
        <v>851</v>
      </c>
      <c r="F267" s="23" t="s">
        <v>75</v>
      </c>
      <c r="G267" s="23" t="s">
        <v>45</v>
      </c>
      <c r="H267" s="51" t="s">
        <v>337</v>
      </c>
      <c r="I267" s="23" t="s">
        <v>82</v>
      </c>
      <c r="J267" s="52">
        <f>'3.ВС'!G185</f>
        <v>0</v>
      </c>
      <c r="K267" s="52">
        <f>'3.ВС'!H185</f>
        <v>0</v>
      </c>
      <c r="L267" s="52">
        <f>'3.ВС'!I185</f>
        <v>0</v>
      </c>
    </row>
    <row r="268" spans="1:12" s="45" customFormat="1" ht="30" x14ac:dyDescent="0.25">
      <c r="A268" s="38" t="s">
        <v>118</v>
      </c>
      <c r="B268" s="11"/>
      <c r="C268" s="11"/>
      <c r="D268" s="11"/>
      <c r="E268" s="17">
        <v>852</v>
      </c>
      <c r="F268" s="40" t="s">
        <v>75</v>
      </c>
      <c r="G268" s="40" t="s">
        <v>45</v>
      </c>
      <c r="H268" s="51" t="s">
        <v>368</v>
      </c>
      <c r="I268" s="23"/>
      <c r="J268" s="52">
        <f t="shared" ref="J268:K269" si="244">J269</f>
        <v>-2710209</v>
      </c>
      <c r="K268" s="52">
        <f t="shared" si="244"/>
        <v>-5885200</v>
      </c>
      <c r="L268" s="52">
        <f t="shared" ref="L268:L269" si="245">L269</f>
        <v>-5885200</v>
      </c>
    </row>
    <row r="269" spans="1:12" s="45" customFormat="1" ht="60" x14ac:dyDescent="0.25">
      <c r="A269" s="11" t="s">
        <v>40</v>
      </c>
      <c r="B269" s="11"/>
      <c r="C269" s="11"/>
      <c r="D269" s="11"/>
      <c r="E269" s="17">
        <v>852</v>
      </c>
      <c r="F269" s="23" t="s">
        <v>75</v>
      </c>
      <c r="G269" s="40" t="s">
        <v>45</v>
      </c>
      <c r="H269" s="51" t="s">
        <v>368</v>
      </c>
      <c r="I269" s="23" t="s">
        <v>80</v>
      </c>
      <c r="J269" s="52">
        <f t="shared" si="244"/>
        <v>-2710209</v>
      </c>
      <c r="K269" s="52">
        <f t="shared" si="244"/>
        <v>-5885200</v>
      </c>
      <c r="L269" s="52">
        <f t="shared" si="245"/>
        <v>-5885200</v>
      </c>
    </row>
    <row r="270" spans="1:12" s="45" customFormat="1" x14ac:dyDescent="0.25">
      <c r="A270" s="11" t="s">
        <v>81</v>
      </c>
      <c r="B270" s="11"/>
      <c r="C270" s="11"/>
      <c r="D270" s="11"/>
      <c r="E270" s="17">
        <v>852</v>
      </c>
      <c r="F270" s="23" t="s">
        <v>75</v>
      </c>
      <c r="G270" s="23" t="s">
        <v>45</v>
      </c>
      <c r="H270" s="51" t="s">
        <v>368</v>
      </c>
      <c r="I270" s="23" t="s">
        <v>82</v>
      </c>
      <c r="J270" s="52">
        <f>'3.ВС'!G324</f>
        <v>-2710209</v>
      </c>
      <c r="K270" s="52">
        <f>'3.ВС'!H324</f>
        <v>-5885200</v>
      </c>
      <c r="L270" s="52">
        <f>'3.ВС'!I324</f>
        <v>-5885200</v>
      </c>
    </row>
    <row r="271" spans="1:12" s="45" customFormat="1" ht="30" x14ac:dyDescent="0.25">
      <c r="A271" s="38" t="s">
        <v>113</v>
      </c>
      <c r="B271" s="11"/>
      <c r="C271" s="11"/>
      <c r="D271" s="11"/>
      <c r="E271" s="17">
        <v>852</v>
      </c>
      <c r="F271" s="23" t="s">
        <v>75</v>
      </c>
      <c r="G271" s="23" t="s">
        <v>45</v>
      </c>
      <c r="H271" s="51" t="s">
        <v>358</v>
      </c>
      <c r="I271" s="23"/>
      <c r="J271" s="52">
        <f t="shared" ref="J271:K272" si="246">J272</f>
        <v>-575007.19999999995</v>
      </c>
      <c r="K271" s="52">
        <f t="shared" si="246"/>
        <v>0</v>
      </c>
      <c r="L271" s="52">
        <f t="shared" ref="L271:L272" si="247">L272</f>
        <v>0</v>
      </c>
    </row>
    <row r="272" spans="1:12" s="45" customFormat="1" ht="60" x14ac:dyDescent="0.25">
      <c r="A272" s="11" t="s">
        <v>40</v>
      </c>
      <c r="B272" s="11"/>
      <c r="C272" s="11"/>
      <c r="D272" s="11"/>
      <c r="E272" s="17">
        <v>852</v>
      </c>
      <c r="F272" s="23" t="s">
        <v>75</v>
      </c>
      <c r="G272" s="23" t="s">
        <v>45</v>
      </c>
      <c r="H272" s="51" t="s">
        <v>358</v>
      </c>
      <c r="I272" s="23" t="s">
        <v>80</v>
      </c>
      <c r="J272" s="52">
        <f t="shared" si="246"/>
        <v>-575007.19999999995</v>
      </c>
      <c r="K272" s="52">
        <f t="shared" si="246"/>
        <v>0</v>
      </c>
      <c r="L272" s="52">
        <f t="shared" si="247"/>
        <v>0</v>
      </c>
    </row>
    <row r="273" spans="1:12" s="45" customFormat="1" x14ac:dyDescent="0.25">
      <c r="A273" s="11" t="s">
        <v>81</v>
      </c>
      <c r="B273" s="11"/>
      <c r="C273" s="11"/>
      <c r="D273" s="11"/>
      <c r="E273" s="17">
        <v>852</v>
      </c>
      <c r="F273" s="23" t="s">
        <v>75</v>
      </c>
      <c r="G273" s="40" t="s">
        <v>45</v>
      </c>
      <c r="H273" s="51" t="s">
        <v>358</v>
      </c>
      <c r="I273" s="23" t="s">
        <v>82</v>
      </c>
      <c r="J273" s="52">
        <f>'3.ВС'!G327</f>
        <v>-575007.19999999995</v>
      </c>
      <c r="K273" s="52">
        <f>'3.ВС'!H327</f>
        <v>0</v>
      </c>
      <c r="L273" s="52">
        <f>'3.ВС'!I327</f>
        <v>0</v>
      </c>
    </row>
    <row r="274" spans="1:12" s="45" customFormat="1" ht="38.25" x14ac:dyDescent="0.25">
      <c r="A274" s="55" t="s">
        <v>114</v>
      </c>
      <c r="B274" s="11"/>
      <c r="C274" s="11"/>
      <c r="D274" s="11"/>
      <c r="E274" s="48">
        <v>852</v>
      </c>
      <c r="F274" s="48" t="s">
        <v>75</v>
      </c>
      <c r="G274" s="48" t="s">
        <v>45</v>
      </c>
      <c r="H274" s="51" t="s">
        <v>359</v>
      </c>
      <c r="I274" s="58"/>
      <c r="J274" s="52">
        <f t="shared" ref="J274:K275" si="248">J275</f>
        <v>-1422</v>
      </c>
      <c r="K274" s="52">
        <f t="shared" si="248"/>
        <v>0</v>
      </c>
      <c r="L274" s="52">
        <f t="shared" ref="L274:L275" si="249">L275</f>
        <v>0</v>
      </c>
    </row>
    <row r="275" spans="1:12" s="45" customFormat="1" ht="38.25" x14ac:dyDescent="0.25">
      <c r="A275" s="55" t="s">
        <v>40</v>
      </c>
      <c r="B275" s="11"/>
      <c r="C275" s="11"/>
      <c r="D275" s="11"/>
      <c r="E275" s="48">
        <v>852</v>
      </c>
      <c r="F275" s="58" t="s">
        <v>75</v>
      </c>
      <c r="G275" s="48" t="s">
        <v>45</v>
      </c>
      <c r="H275" s="51" t="s">
        <v>359</v>
      </c>
      <c r="I275" s="58" t="s">
        <v>80</v>
      </c>
      <c r="J275" s="52">
        <f t="shared" si="248"/>
        <v>-1422</v>
      </c>
      <c r="K275" s="52">
        <f t="shared" si="248"/>
        <v>0</v>
      </c>
      <c r="L275" s="52">
        <f t="shared" si="249"/>
        <v>0</v>
      </c>
    </row>
    <row r="276" spans="1:12" s="45" customFormat="1" x14ac:dyDescent="0.25">
      <c r="A276" s="55" t="s">
        <v>81</v>
      </c>
      <c r="B276" s="11"/>
      <c r="C276" s="11"/>
      <c r="D276" s="11"/>
      <c r="E276" s="48">
        <v>852</v>
      </c>
      <c r="F276" s="58" t="s">
        <v>75</v>
      </c>
      <c r="G276" s="48" t="s">
        <v>45</v>
      </c>
      <c r="H276" s="51" t="s">
        <v>359</v>
      </c>
      <c r="I276" s="58" t="s">
        <v>82</v>
      </c>
      <c r="J276" s="52">
        <f>'3.ВС'!G330</f>
        <v>-1422</v>
      </c>
      <c r="K276" s="52">
        <f>'3.ВС'!H330</f>
        <v>0</v>
      </c>
      <c r="L276" s="52">
        <f>'3.ВС'!I330</f>
        <v>0</v>
      </c>
    </row>
    <row r="277" spans="1:12" s="45" customFormat="1" ht="60" hidden="1" x14ac:dyDescent="0.25">
      <c r="A277" s="11" t="s">
        <v>304</v>
      </c>
      <c r="B277" s="11"/>
      <c r="C277" s="11"/>
      <c r="D277" s="11"/>
      <c r="E277" s="40">
        <v>852</v>
      </c>
      <c r="F277" s="40" t="s">
        <v>75</v>
      </c>
      <c r="G277" s="40" t="s">
        <v>45</v>
      </c>
      <c r="H277" s="40" t="s">
        <v>369</v>
      </c>
      <c r="I277" s="23"/>
      <c r="J277" s="52">
        <f t="shared" ref="J277:K278" si="250">J278</f>
        <v>0</v>
      </c>
      <c r="K277" s="52">
        <f t="shared" si="250"/>
        <v>0</v>
      </c>
      <c r="L277" s="52">
        <f t="shared" ref="L277:L278" si="251">L278</f>
        <v>0</v>
      </c>
    </row>
    <row r="278" spans="1:12" s="45" customFormat="1" ht="60" hidden="1" x14ac:dyDescent="0.25">
      <c r="A278" s="11" t="s">
        <v>40</v>
      </c>
      <c r="B278" s="11"/>
      <c r="C278" s="11"/>
      <c r="D278" s="11"/>
      <c r="E278" s="40">
        <v>852</v>
      </c>
      <c r="F278" s="23" t="s">
        <v>75</v>
      </c>
      <c r="G278" s="40" t="s">
        <v>45</v>
      </c>
      <c r="H278" s="40" t="s">
        <v>369</v>
      </c>
      <c r="I278" s="23" t="s">
        <v>80</v>
      </c>
      <c r="J278" s="52">
        <f t="shared" si="250"/>
        <v>0</v>
      </c>
      <c r="K278" s="52">
        <f t="shared" si="250"/>
        <v>0</v>
      </c>
      <c r="L278" s="52">
        <f t="shared" si="251"/>
        <v>0</v>
      </c>
    </row>
    <row r="279" spans="1:12" s="45" customFormat="1" hidden="1" x14ac:dyDescent="0.25">
      <c r="A279" s="11" t="s">
        <v>81</v>
      </c>
      <c r="B279" s="11"/>
      <c r="C279" s="11"/>
      <c r="D279" s="11"/>
      <c r="E279" s="40">
        <v>852</v>
      </c>
      <c r="F279" s="23" t="s">
        <v>75</v>
      </c>
      <c r="G279" s="40" t="s">
        <v>45</v>
      </c>
      <c r="H279" s="40" t="s">
        <v>369</v>
      </c>
      <c r="I279" s="23" t="s">
        <v>82</v>
      </c>
      <c r="J279" s="52">
        <f>'3.ВС'!G333</f>
        <v>0</v>
      </c>
      <c r="K279" s="52">
        <f>'3.ВС'!H333</f>
        <v>0</v>
      </c>
      <c r="L279" s="52">
        <f>'3.ВС'!I333</f>
        <v>0</v>
      </c>
    </row>
    <row r="280" spans="1:12" s="45" customFormat="1" ht="165" x14ac:dyDescent="0.25">
      <c r="A280" s="11" t="s">
        <v>277</v>
      </c>
      <c r="B280" s="11"/>
      <c r="C280" s="11"/>
      <c r="D280" s="11"/>
      <c r="E280" s="17">
        <v>852</v>
      </c>
      <c r="F280" s="23" t="s">
        <v>75</v>
      </c>
      <c r="G280" s="23" t="s">
        <v>45</v>
      </c>
      <c r="H280" s="70" t="s">
        <v>360</v>
      </c>
      <c r="I280" s="23"/>
      <c r="J280" s="52">
        <f t="shared" ref="J280:K281" si="252">J281</f>
        <v>-29800</v>
      </c>
      <c r="K280" s="52">
        <f t="shared" si="252"/>
        <v>-87600</v>
      </c>
      <c r="L280" s="52">
        <f t="shared" ref="L280:L281" si="253">L281</f>
        <v>-87600</v>
      </c>
    </row>
    <row r="281" spans="1:12" s="45" customFormat="1" ht="60" x14ac:dyDescent="0.25">
      <c r="A281" s="11" t="s">
        <v>40</v>
      </c>
      <c r="B281" s="11"/>
      <c r="C281" s="11"/>
      <c r="D281" s="11"/>
      <c r="E281" s="17">
        <v>852</v>
      </c>
      <c r="F281" s="23" t="s">
        <v>75</v>
      </c>
      <c r="G281" s="23" t="s">
        <v>45</v>
      </c>
      <c r="H281" s="70" t="s">
        <v>360</v>
      </c>
      <c r="I281" s="23" t="s">
        <v>80</v>
      </c>
      <c r="J281" s="52">
        <f t="shared" si="252"/>
        <v>-29800</v>
      </c>
      <c r="K281" s="52">
        <f t="shared" si="252"/>
        <v>-87600</v>
      </c>
      <c r="L281" s="52">
        <f t="shared" si="253"/>
        <v>-87600</v>
      </c>
    </row>
    <row r="282" spans="1:12" s="45" customFormat="1" x14ac:dyDescent="0.25">
      <c r="A282" s="11" t="s">
        <v>81</v>
      </c>
      <c r="B282" s="11"/>
      <c r="C282" s="11"/>
      <c r="D282" s="11"/>
      <c r="E282" s="17">
        <v>852</v>
      </c>
      <c r="F282" s="23" t="s">
        <v>75</v>
      </c>
      <c r="G282" s="40" t="s">
        <v>45</v>
      </c>
      <c r="H282" s="70" t="s">
        <v>360</v>
      </c>
      <c r="I282" s="23" t="s">
        <v>82</v>
      </c>
      <c r="J282" s="52">
        <f>'3.ВС'!G336</f>
        <v>-29800</v>
      </c>
      <c r="K282" s="52">
        <f>'3.ВС'!H336</f>
        <v>-87600</v>
      </c>
      <c r="L282" s="52">
        <f>'3.ВС'!I336</f>
        <v>-87600</v>
      </c>
    </row>
    <row r="283" spans="1:12" s="45" customFormat="1" hidden="1" x14ac:dyDescent="0.25">
      <c r="A283" s="38" t="s">
        <v>119</v>
      </c>
      <c r="B283" s="11"/>
      <c r="C283" s="11"/>
      <c r="D283" s="11"/>
      <c r="E283" s="17">
        <v>852</v>
      </c>
      <c r="F283" s="23" t="s">
        <v>75</v>
      </c>
      <c r="G283" s="23" t="s">
        <v>75</v>
      </c>
      <c r="H283" s="40"/>
      <c r="I283" s="23"/>
      <c r="J283" s="52">
        <f t="shared" ref="J283:K283" si="254">J284</f>
        <v>0</v>
      </c>
      <c r="K283" s="52">
        <f t="shared" si="254"/>
        <v>0</v>
      </c>
      <c r="L283" s="52">
        <f t="shared" ref="L283" si="255">L284</f>
        <v>0</v>
      </c>
    </row>
    <row r="284" spans="1:12" s="45" customFormat="1" ht="30" hidden="1" x14ac:dyDescent="0.25">
      <c r="A284" s="38" t="s">
        <v>120</v>
      </c>
      <c r="B284" s="11"/>
      <c r="C284" s="11"/>
      <c r="D284" s="11"/>
      <c r="E284" s="17">
        <v>852</v>
      </c>
      <c r="F284" s="23" t="s">
        <v>75</v>
      </c>
      <c r="G284" s="23" t="s">
        <v>75</v>
      </c>
      <c r="H284" s="51" t="s">
        <v>370</v>
      </c>
      <c r="I284" s="23"/>
      <c r="J284" s="52">
        <f t="shared" ref="J284" si="256">J285+J287</f>
        <v>0</v>
      </c>
      <c r="K284" s="52">
        <f t="shared" ref="K284" si="257">K285+K287</f>
        <v>0</v>
      </c>
      <c r="L284" s="52">
        <f t="shared" ref="L284" si="258">L285+L287</f>
        <v>0</v>
      </c>
    </row>
    <row r="285" spans="1:12" s="45" customFormat="1" ht="105" hidden="1" x14ac:dyDescent="0.25">
      <c r="A285" s="38" t="s">
        <v>15</v>
      </c>
      <c r="B285" s="11"/>
      <c r="C285" s="11"/>
      <c r="D285" s="11"/>
      <c r="E285" s="17">
        <v>852</v>
      </c>
      <c r="F285" s="23" t="s">
        <v>75</v>
      </c>
      <c r="G285" s="23" t="s">
        <v>75</v>
      </c>
      <c r="H285" s="51" t="s">
        <v>370</v>
      </c>
      <c r="I285" s="23" t="s">
        <v>17</v>
      </c>
      <c r="J285" s="52">
        <f t="shared" ref="J285:K285" si="259">J286</f>
        <v>0</v>
      </c>
      <c r="K285" s="52">
        <f t="shared" si="259"/>
        <v>0</v>
      </c>
      <c r="L285" s="52">
        <f t="shared" ref="L285" si="260">L286</f>
        <v>0</v>
      </c>
    </row>
    <row r="286" spans="1:12" s="45" customFormat="1" ht="30" hidden="1" x14ac:dyDescent="0.25">
      <c r="A286" s="11" t="s">
        <v>7</v>
      </c>
      <c r="B286" s="11"/>
      <c r="C286" s="11"/>
      <c r="D286" s="11"/>
      <c r="E286" s="17">
        <v>852</v>
      </c>
      <c r="F286" s="23" t="s">
        <v>75</v>
      </c>
      <c r="G286" s="23" t="s">
        <v>75</v>
      </c>
      <c r="H286" s="51" t="s">
        <v>370</v>
      </c>
      <c r="I286" s="23" t="s">
        <v>50</v>
      </c>
      <c r="J286" s="52">
        <f>'3.ВС'!G340</f>
        <v>0</v>
      </c>
      <c r="K286" s="52">
        <f>'3.ВС'!H340</f>
        <v>0</v>
      </c>
      <c r="L286" s="52">
        <f>'3.ВС'!I340</f>
        <v>0</v>
      </c>
    </row>
    <row r="287" spans="1:12" s="45" customFormat="1" ht="45" hidden="1" x14ac:dyDescent="0.25">
      <c r="A287" s="11" t="s">
        <v>20</v>
      </c>
      <c r="B287" s="38"/>
      <c r="C287" s="38"/>
      <c r="D287" s="38"/>
      <c r="E287" s="17">
        <v>852</v>
      </c>
      <c r="F287" s="23" t="s">
        <v>75</v>
      </c>
      <c r="G287" s="23" t="s">
        <v>75</v>
      </c>
      <c r="H287" s="51" t="s">
        <v>370</v>
      </c>
      <c r="I287" s="23" t="s">
        <v>21</v>
      </c>
      <c r="J287" s="52">
        <f t="shared" ref="J287:K287" si="261">J288</f>
        <v>0</v>
      </c>
      <c r="K287" s="52">
        <f t="shared" si="261"/>
        <v>0</v>
      </c>
      <c r="L287" s="52">
        <f t="shared" ref="L287" si="262">L288</f>
        <v>0</v>
      </c>
    </row>
    <row r="288" spans="1:12" s="45" customFormat="1" ht="45" hidden="1" x14ac:dyDescent="0.25">
      <c r="A288" s="11" t="s">
        <v>9</v>
      </c>
      <c r="B288" s="11"/>
      <c r="C288" s="11"/>
      <c r="D288" s="11"/>
      <c r="E288" s="17">
        <v>852</v>
      </c>
      <c r="F288" s="23" t="s">
        <v>75</v>
      </c>
      <c r="G288" s="23" t="s">
        <v>75</v>
      </c>
      <c r="H288" s="51" t="s">
        <v>370</v>
      </c>
      <c r="I288" s="23" t="s">
        <v>22</v>
      </c>
      <c r="J288" s="52">
        <f>'3.ВС'!G342</f>
        <v>0</v>
      </c>
      <c r="K288" s="52">
        <f>'3.ВС'!H342</f>
        <v>0</v>
      </c>
      <c r="L288" s="52">
        <f>'3.ВС'!I342</f>
        <v>0</v>
      </c>
    </row>
    <row r="289" spans="1:12" s="45" customFormat="1" ht="30" x14ac:dyDescent="0.25">
      <c r="A289" s="38" t="s">
        <v>121</v>
      </c>
      <c r="B289" s="11"/>
      <c r="C289" s="11"/>
      <c r="D289" s="11"/>
      <c r="E289" s="17">
        <v>852</v>
      </c>
      <c r="F289" s="23" t="s">
        <v>75</v>
      </c>
      <c r="G289" s="23" t="s">
        <v>48</v>
      </c>
      <c r="H289" s="40"/>
      <c r="I289" s="23"/>
      <c r="J289" s="52">
        <f t="shared" ref="J289" si="263">J290+J295+J298+J305+J308</f>
        <v>56118.8</v>
      </c>
      <c r="K289" s="52">
        <f t="shared" ref="K289" si="264">K290+K295+K298+K305+K308</f>
        <v>0</v>
      </c>
      <c r="L289" s="52">
        <f t="shared" ref="L289" si="265">L290+L295+L298+L305+L308</f>
        <v>0</v>
      </c>
    </row>
    <row r="290" spans="1:12" s="45" customFormat="1" ht="60" hidden="1" x14ac:dyDescent="0.25">
      <c r="A290" s="38" t="s">
        <v>416</v>
      </c>
      <c r="B290" s="38"/>
      <c r="C290" s="38"/>
      <c r="D290" s="38"/>
      <c r="E290" s="17">
        <v>852</v>
      </c>
      <c r="F290" s="23" t="s">
        <v>75</v>
      </c>
      <c r="G290" s="23" t="s">
        <v>48</v>
      </c>
      <c r="H290" s="51" t="s">
        <v>376</v>
      </c>
      <c r="I290" s="23"/>
      <c r="J290" s="52">
        <f t="shared" ref="J290" si="266">J291+J293</f>
        <v>0</v>
      </c>
      <c r="K290" s="52">
        <f t="shared" ref="K290" si="267">K291+K293</f>
        <v>0</v>
      </c>
      <c r="L290" s="52">
        <f t="shared" ref="L290" si="268">L291+L293</f>
        <v>0</v>
      </c>
    </row>
    <row r="291" spans="1:12" s="45" customFormat="1" ht="105" hidden="1" x14ac:dyDescent="0.25">
      <c r="A291" s="38" t="s">
        <v>15</v>
      </c>
      <c r="B291" s="11"/>
      <c r="C291" s="11"/>
      <c r="D291" s="11"/>
      <c r="E291" s="17">
        <v>852</v>
      </c>
      <c r="F291" s="23" t="s">
        <v>75</v>
      </c>
      <c r="G291" s="23" t="s">
        <v>48</v>
      </c>
      <c r="H291" s="51" t="s">
        <v>376</v>
      </c>
      <c r="I291" s="23" t="s">
        <v>17</v>
      </c>
      <c r="J291" s="52">
        <f t="shared" ref="J291:K291" si="269">J292</f>
        <v>0</v>
      </c>
      <c r="K291" s="52">
        <f t="shared" si="269"/>
        <v>0</v>
      </c>
      <c r="L291" s="52">
        <f t="shared" ref="L291" si="270">L292</f>
        <v>0</v>
      </c>
    </row>
    <row r="292" spans="1:12" s="45" customFormat="1" ht="45" hidden="1" x14ac:dyDescent="0.25">
      <c r="A292" s="38" t="s">
        <v>8</v>
      </c>
      <c r="B292" s="38"/>
      <c r="C292" s="38"/>
      <c r="D292" s="38"/>
      <c r="E292" s="17">
        <v>852</v>
      </c>
      <c r="F292" s="23" t="s">
        <v>75</v>
      </c>
      <c r="G292" s="23" t="s">
        <v>48</v>
      </c>
      <c r="H292" s="51" t="s">
        <v>376</v>
      </c>
      <c r="I292" s="23" t="s">
        <v>18</v>
      </c>
      <c r="J292" s="52">
        <f>'3.ВС'!G346</f>
        <v>0</v>
      </c>
      <c r="K292" s="52">
        <f>'3.ВС'!H346</f>
        <v>0</v>
      </c>
      <c r="L292" s="52">
        <f>'3.ВС'!I346</f>
        <v>0</v>
      </c>
    </row>
    <row r="293" spans="1:12" s="45" customFormat="1" ht="45" hidden="1" x14ac:dyDescent="0.25">
      <c r="A293" s="11" t="s">
        <v>20</v>
      </c>
      <c r="B293" s="38"/>
      <c r="C293" s="38"/>
      <c r="D293" s="38"/>
      <c r="E293" s="17">
        <v>852</v>
      </c>
      <c r="F293" s="23" t="s">
        <v>75</v>
      </c>
      <c r="G293" s="23" t="s">
        <v>48</v>
      </c>
      <c r="H293" s="51" t="s">
        <v>376</v>
      </c>
      <c r="I293" s="23" t="s">
        <v>21</v>
      </c>
      <c r="J293" s="52">
        <f t="shared" ref="J293:K293" si="271">J294</f>
        <v>0</v>
      </c>
      <c r="K293" s="52">
        <f t="shared" si="271"/>
        <v>0</v>
      </c>
      <c r="L293" s="52">
        <f t="shared" ref="L293" si="272">L294</f>
        <v>0</v>
      </c>
    </row>
    <row r="294" spans="1:12" s="45" customFormat="1" ht="45" hidden="1" x14ac:dyDescent="0.25">
      <c r="A294" s="11" t="s">
        <v>9</v>
      </c>
      <c r="B294" s="11"/>
      <c r="C294" s="11"/>
      <c r="D294" s="11"/>
      <c r="E294" s="17">
        <v>852</v>
      </c>
      <c r="F294" s="23" t="s">
        <v>75</v>
      </c>
      <c r="G294" s="23" t="s">
        <v>48</v>
      </c>
      <c r="H294" s="51" t="s">
        <v>376</v>
      </c>
      <c r="I294" s="23" t="s">
        <v>22</v>
      </c>
      <c r="J294" s="52">
        <f>'3.ВС'!G348</f>
        <v>0</v>
      </c>
      <c r="K294" s="52">
        <f>'3.ВС'!H348</f>
        <v>0</v>
      </c>
      <c r="L294" s="52">
        <f>'3.ВС'!I348</f>
        <v>0</v>
      </c>
    </row>
    <row r="295" spans="1:12" s="45" customFormat="1" ht="45" hidden="1" x14ac:dyDescent="0.25">
      <c r="A295" s="38" t="s">
        <v>19</v>
      </c>
      <c r="B295" s="17"/>
      <c r="C295" s="17"/>
      <c r="D295" s="17"/>
      <c r="E295" s="17">
        <v>852</v>
      </c>
      <c r="F295" s="23" t="s">
        <v>75</v>
      </c>
      <c r="G295" s="23" t="s">
        <v>48</v>
      </c>
      <c r="H295" s="51" t="s">
        <v>371</v>
      </c>
      <c r="I295" s="23"/>
      <c r="J295" s="52">
        <f t="shared" ref="J295:K296" si="273">J296</f>
        <v>0</v>
      </c>
      <c r="K295" s="52">
        <f t="shared" si="273"/>
        <v>0</v>
      </c>
      <c r="L295" s="52">
        <f t="shared" ref="L295:L296" si="274">L296</f>
        <v>0</v>
      </c>
    </row>
    <row r="296" spans="1:12" s="45" customFormat="1" ht="105" hidden="1" x14ac:dyDescent="0.25">
      <c r="A296" s="38" t="s">
        <v>15</v>
      </c>
      <c r="B296" s="17"/>
      <c r="C296" s="17"/>
      <c r="D296" s="17"/>
      <c r="E296" s="17">
        <v>852</v>
      </c>
      <c r="F296" s="23" t="s">
        <v>75</v>
      </c>
      <c r="G296" s="23" t="s">
        <v>48</v>
      </c>
      <c r="H296" s="51" t="s">
        <v>371</v>
      </c>
      <c r="I296" s="23" t="s">
        <v>17</v>
      </c>
      <c r="J296" s="52">
        <f t="shared" si="273"/>
        <v>0</v>
      </c>
      <c r="K296" s="52">
        <f t="shared" si="273"/>
        <v>0</v>
      </c>
      <c r="L296" s="52">
        <f t="shared" si="274"/>
        <v>0</v>
      </c>
    </row>
    <row r="297" spans="1:12" s="45" customFormat="1" ht="45" hidden="1" x14ac:dyDescent="0.25">
      <c r="A297" s="38" t="s">
        <v>8</v>
      </c>
      <c r="B297" s="17"/>
      <c r="C297" s="17"/>
      <c r="D297" s="17"/>
      <c r="E297" s="17">
        <v>852</v>
      </c>
      <c r="F297" s="23" t="s">
        <v>75</v>
      </c>
      <c r="G297" s="23" t="s">
        <v>48</v>
      </c>
      <c r="H297" s="51" t="s">
        <v>371</v>
      </c>
      <c r="I297" s="23" t="s">
        <v>18</v>
      </c>
      <c r="J297" s="52">
        <f>'3.ВС'!G351</f>
        <v>0</v>
      </c>
      <c r="K297" s="52">
        <f>'3.ВС'!H351</f>
        <v>0</v>
      </c>
      <c r="L297" s="52">
        <f>'3.ВС'!I351</f>
        <v>0</v>
      </c>
    </row>
    <row r="298" spans="1:12" s="45" customFormat="1" ht="60" hidden="1" x14ac:dyDescent="0.25">
      <c r="A298" s="38" t="s">
        <v>122</v>
      </c>
      <c r="B298" s="11"/>
      <c r="C298" s="11"/>
      <c r="D298" s="11"/>
      <c r="E298" s="17">
        <v>852</v>
      </c>
      <c r="F298" s="23" t="s">
        <v>75</v>
      </c>
      <c r="G298" s="23" t="s">
        <v>48</v>
      </c>
      <c r="H298" s="51" t="s">
        <v>372</v>
      </c>
      <c r="I298" s="23"/>
      <c r="J298" s="52">
        <f t="shared" ref="J298" si="275">J299+J301+J303</f>
        <v>0</v>
      </c>
      <c r="K298" s="52">
        <f t="shared" ref="K298" si="276">K299+K301+K303</f>
        <v>0</v>
      </c>
      <c r="L298" s="52">
        <f t="shared" ref="L298" si="277">L299+L301+L303</f>
        <v>0</v>
      </c>
    </row>
    <row r="299" spans="1:12" s="45" customFormat="1" ht="105" hidden="1" x14ac:dyDescent="0.25">
      <c r="A299" s="38" t="s">
        <v>15</v>
      </c>
      <c r="B299" s="17"/>
      <c r="C299" s="17"/>
      <c r="D299" s="17"/>
      <c r="E299" s="17">
        <v>852</v>
      </c>
      <c r="F299" s="23" t="s">
        <v>75</v>
      </c>
      <c r="G299" s="23" t="s">
        <v>48</v>
      </c>
      <c r="H299" s="51" t="s">
        <v>372</v>
      </c>
      <c r="I299" s="23" t="s">
        <v>17</v>
      </c>
      <c r="J299" s="52">
        <f t="shared" ref="J299:K299" si="278">J300</f>
        <v>0</v>
      </c>
      <c r="K299" s="52">
        <f t="shared" si="278"/>
        <v>0</v>
      </c>
      <c r="L299" s="52">
        <f t="shared" ref="L299" si="279">L300</f>
        <v>0</v>
      </c>
    </row>
    <row r="300" spans="1:12" s="45" customFormat="1" ht="45" hidden="1" x14ac:dyDescent="0.25">
      <c r="A300" s="38" t="s">
        <v>8</v>
      </c>
      <c r="B300" s="17"/>
      <c r="C300" s="17"/>
      <c r="D300" s="17"/>
      <c r="E300" s="17">
        <v>852</v>
      </c>
      <c r="F300" s="23" t="s">
        <v>75</v>
      </c>
      <c r="G300" s="23" t="s">
        <v>48</v>
      </c>
      <c r="H300" s="51" t="s">
        <v>372</v>
      </c>
      <c r="I300" s="23" t="s">
        <v>18</v>
      </c>
      <c r="J300" s="52">
        <f>'3.ВС'!G354</f>
        <v>0</v>
      </c>
      <c r="K300" s="52">
        <f>'3.ВС'!H354</f>
        <v>0</v>
      </c>
      <c r="L300" s="52">
        <f>'3.ВС'!I354</f>
        <v>0</v>
      </c>
    </row>
    <row r="301" spans="1:12" s="45" customFormat="1" ht="45" hidden="1" x14ac:dyDescent="0.25">
      <c r="A301" s="11" t="s">
        <v>20</v>
      </c>
      <c r="B301" s="38"/>
      <c r="C301" s="38"/>
      <c r="D301" s="38"/>
      <c r="E301" s="17">
        <v>852</v>
      </c>
      <c r="F301" s="23" t="s">
        <v>75</v>
      </c>
      <c r="G301" s="23" t="s">
        <v>48</v>
      </c>
      <c r="H301" s="51" t="s">
        <v>372</v>
      </c>
      <c r="I301" s="23" t="s">
        <v>21</v>
      </c>
      <c r="J301" s="52">
        <f t="shared" ref="J301:K301" si="280">J302</f>
        <v>0</v>
      </c>
      <c r="K301" s="52">
        <f t="shared" si="280"/>
        <v>0</v>
      </c>
      <c r="L301" s="52">
        <f t="shared" ref="L301" si="281">L302</f>
        <v>0</v>
      </c>
    </row>
    <row r="302" spans="1:12" s="45" customFormat="1" ht="45" hidden="1" x14ac:dyDescent="0.25">
      <c r="A302" s="11" t="s">
        <v>9</v>
      </c>
      <c r="B302" s="11"/>
      <c r="C302" s="11"/>
      <c r="D302" s="11"/>
      <c r="E302" s="17">
        <v>852</v>
      </c>
      <c r="F302" s="23" t="s">
        <v>75</v>
      </c>
      <c r="G302" s="23" t="s">
        <v>48</v>
      </c>
      <c r="H302" s="51" t="s">
        <v>372</v>
      </c>
      <c r="I302" s="23" t="s">
        <v>22</v>
      </c>
      <c r="J302" s="52">
        <f>'3.ВС'!G356</f>
        <v>0</v>
      </c>
      <c r="K302" s="52">
        <f>'3.ВС'!H356</f>
        <v>0</v>
      </c>
      <c r="L302" s="52">
        <f>'3.ВС'!I356</f>
        <v>0</v>
      </c>
    </row>
    <row r="303" spans="1:12" s="45" customFormat="1" hidden="1" x14ac:dyDescent="0.25">
      <c r="A303" s="11" t="s">
        <v>23</v>
      </c>
      <c r="B303" s="11"/>
      <c r="C303" s="11"/>
      <c r="D303" s="11"/>
      <c r="E303" s="17">
        <v>852</v>
      </c>
      <c r="F303" s="23" t="s">
        <v>75</v>
      </c>
      <c r="G303" s="23" t="s">
        <v>48</v>
      </c>
      <c r="H303" s="51" t="s">
        <v>372</v>
      </c>
      <c r="I303" s="23" t="s">
        <v>24</v>
      </c>
      <c r="J303" s="52">
        <f t="shared" ref="J303:K303" si="282">J304</f>
        <v>0</v>
      </c>
      <c r="K303" s="52">
        <f t="shared" si="282"/>
        <v>0</v>
      </c>
      <c r="L303" s="52">
        <f t="shared" ref="L303" si="283">L304</f>
        <v>0</v>
      </c>
    </row>
    <row r="304" spans="1:12" s="45" customFormat="1" ht="30" hidden="1" x14ac:dyDescent="0.25">
      <c r="A304" s="11" t="s">
        <v>25</v>
      </c>
      <c r="B304" s="11"/>
      <c r="C304" s="11"/>
      <c r="D304" s="11"/>
      <c r="E304" s="17">
        <v>852</v>
      </c>
      <c r="F304" s="23" t="s">
        <v>75</v>
      </c>
      <c r="G304" s="23" t="s">
        <v>48</v>
      </c>
      <c r="H304" s="51" t="s">
        <v>372</v>
      </c>
      <c r="I304" s="23" t="s">
        <v>26</v>
      </c>
      <c r="J304" s="52">
        <f>'3.ВС'!G358</f>
        <v>0</v>
      </c>
      <c r="K304" s="52">
        <f>'3.ВС'!H358</f>
        <v>0</v>
      </c>
      <c r="L304" s="52">
        <f>'3.ВС'!I358</f>
        <v>0</v>
      </c>
    </row>
    <row r="305" spans="1:12" s="45" customFormat="1" ht="165" hidden="1" x14ac:dyDescent="0.25">
      <c r="A305" s="11" t="s">
        <v>277</v>
      </c>
      <c r="B305" s="11"/>
      <c r="C305" s="11"/>
      <c r="D305" s="11"/>
      <c r="E305" s="17">
        <v>852</v>
      </c>
      <c r="F305" s="23" t="s">
        <v>75</v>
      </c>
      <c r="G305" s="23" t="s">
        <v>48</v>
      </c>
      <c r="H305" s="51" t="s">
        <v>360</v>
      </c>
      <c r="I305" s="23"/>
      <c r="J305" s="52">
        <f t="shared" ref="J305:K306" si="284">J306</f>
        <v>0</v>
      </c>
      <c r="K305" s="52">
        <f t="shared" si="284"/>
        <v>0</v>
      </c>
      <c r="L305" s="52">
        <f t="shared" ref="L305:L306" si="285">L306</f>
        <v>0</v>
      </c>
    </row>
    <row r="306" spans="1:12" s="45" customFormat="1" ht="30" hidden="1" x14ac:dyDescent="0.25">
      <c r="A306" s="11" t="s">
        <v>93</v>
      </c>
      <c r="B306" s="11"/>
      <c r="C306" s="11"/>
      <c r="D306" s="11"/>
      <c r="E306" s="17">
        <v>852</v>
      </c>
      <c r="F306" s="23" t="s">
        <v>75</v>
      </c>
      <c r="G306" s="23" t="s">
        <v>48</v>
      </c>
      <c r="H306" s="51" t="s">
        <v>360</v>
      </c>
      <c r="I306" s="23" t="s">
        <v>94</v>
      </c>
      <c r="J306" s="52">
        <f t="shared" si="284"/>
        <v>0</v>
      </c>
      <c r="K306" s="52">
        <f t="shared" si="284"/>
        <v>0</v>
      </c>
      <c r="L306" s="52">
        <f t="shared" si="285"/>
        <v>0</v>
      </c>
    </row>
    <row r="307" spans="1:12" s="45" customFormat="1" ht="45" hidden="1" x14ac:dyDescent="0.25">
      <c r="A307" s="11" t="s">
        <v>95</v>
      </c>
      <c r="B307" s="11"/>
      <c r="C307" s="11"/>
      <c r="D307" s="11"/>
      <c r="E307" s="17">
        <v>852</v>
      </c>
      <c r="F307" s="23" t="s">
        <v>75</v>
      </c>
      <c r="G307" s="23" t="s">
        <v>48</v>
      </c>
      <c r="H307" s="51" t="s">
        <v>360</v>
      </c>
      <c r="I307" s="23" t="s">
        <v>96</v>
      </c>
      <c r="J307" s="52">
        <f>'3.ВС'!G361</f>
        <v>0</v>
      </c>
      <c r="K307" s="52">
        <f>'3.ВС'!H361</f>
        <v>0</v>
      </c>
      <c r="L307" s="52">
        <f>'3.ВС'!I361</f>
        <v>0</v>
      </c>
    </row>
    <row r="308" spans="1:12" s="45" customFormat="1" ht="60" x14ac:dyDescent="0.25">
      <c r="A308" s="11" t="s">
        <v>419</v>
      </c>
      <c r="B308" s="11"/>
      <c r="C308" s="11"/>
      <c r="D308" s="11"/>
      <c r="E308" s="40">
        <v>852</v>
      </c>
      <c r="F308" s="23" t="s">
        <v>75</v>
      </c>
      <c r="G308" s="23" t="s">
        <v>48</v>
      </c>
      <c r="H308" s="17" t="s">
        <v>420</v>
      </c>
      <c r="I308" s="23"/>
      <c r="J308" s="52">
        <f t="shared" ref="J308:J309" si="286">J309</f>
        <v>56118.8</v>
      </c>
      <c r="K308" s="52">
        <f t="shared" ref="K308:K309" si="287">K309</f>
        <v>0</v>
      </c>
      <c r="L308" s="52"/>
    </row>
    <row r="309" spans="1:12" s="45" customFormat="1" ht="105" x14ac:dyDescent="0.25">
      <c r="A309" s="11" t="s">
        <v>15</v>
      </c>
      <c r="B309" s="11"/>
      <c r="C309" s="11"/>
      <c r="D309" s="11"/>
      <c r="E309" s="40">
        <v>852</v>
      </c>
      <c r="F309" s="23" t="s">
        <v>75</v>
      </c>
      <c r="G309" s="23" t="s">
        <v>48</v>
      </c>
      <c r="H309" s="17" t="s">
        <v>420</v>
      </c>
      <c r="I309" s="23" t="s">
        <v>17</v>
      </c>
      <c r="J309" s="52">
        <f t="shared" si="286"/>
        <v>56118.8</v>
      </c>
      <c r="K309" s="52">
        <f t="shared" si="287"/>
        <v>0</v>
      </c>
      <c r="L309" s="52"/>
    </row>
    <row r="310" spans="1:12" s="45" customFormat="1" ht="45" x14ac:dyDescent="0.25">
      <c r="A310" s="11" t="s">
        <v>265</v>
      </c>
      <c r="B310" s="11"/>
      <c r="C310" s="11"/>
      <c r="D310" s="11"/>
      <c r="E310" s="40">
        <v>852</v>
      </c>
      <c r="F310" s="23" t="s">
        <v>75</v>
      </c>
      <c r="G310" s="23" t="s">
        <v>48</v>
      </c>
      <c r="H310" s="17" t="s">
        <v>420</v>
      </c>
      <c r="I310" s="23" t="s">
        <v>18</v>
      </c>
      <c r="J310" s="52">
        <f>'3.ВС'!G364</f>
        <v>56118.8</v>
      </c>
      <c r="K310" s="52">
        <f>'3.ВС'!H364</f>
        <v>0</v>
      </c>
      <c r="L310" s="52"/>
    </row>
    <row r="311" spans="1:12" s="45" customFormat="1" hidden="1" x14ac:dyDescent="0.25">
      <c r="A311" s="38" t="s">
        <v>77</v>
      </c>
      <c r="B311" s="11"/>
      <c r="C311" s="11"/>
      <c r="D311" s="11"/>
      <c r="E311" s="17">
        <v>851</v>
      </c>
      <c r="F311" s="23" t="s">
        <v>56</v>
      </c>
      <c r="G311" s="23"/>
      <c r="H311" s="40"/>
      <c r="I311" s="23"/>
      <c r="J311" s="52">
        <f t="shared" ref="J311" si="288">J312+J350</f>
        <v>0</v>
      </c>
      <c r="K311" s="52">
        <f t="shared" ref="K311" si="289">K312+K350</f>
        <v>0</v>
      </c>
      <c r="L311" s="52">
        <f t="shared" ref="L311" si="290">L312+L350</f>
        <v>0</v>
      </c>
    </row>
    <row r="312" spans="1:12" s="45" customFormat="1" hidden="1" x14ac:dyDescent="0.25">
      <c r="A312" s="38" t="s">
        <v>78</v>
      </c>
      <c r="B312" s="11"/>
      <c r="C312" s="11"/>
      <c r="D312" s="11"/>
      <c r="E312" s="17">
        <v>851</v>
      </c>
      <c r="F312" s="23" t="s">
        <v>56</v>
      </c>
      <c r="G312" s="23" t="s">
        <v>11</v>
      </c>
      <c r="H312" s="40"/>
      <c r="I312" s="23"/>
      <c r="J312" s="52">
        <f t="shared" ref="J312" si="291">J313+J322+J325+J336+J319+J328+J333+J347+J341+J344+J316</f>
        <v>0</v>
      </c>
      <c r="K312" s="52">
        <f t="shared" ref="K312" si="292">K313+K322+K325+K336+K319+K328+K333+K347+K341+K344+K316</f>
        <v>0</v>
      </c>
      <c r="L312" s="52">
        <f t="shared" ref="L312" si="293">L313+L322+L325+L336+L319+L328+L333+L347+L341+L344+L316</f>
        <v>0</v>
      </c>
    </row>
    <row r="313" spans="1:12" s="45" customFormat="1" ht="30" hidden="1" x14ac:dyDescent="0.25">
      <c r="A313" s="63" t="s">
        <v>440</v>
      </c>
      <c r="B313" s="11"/>
      <c r="C313" s="11"/>
      <c r="D313" s="11"/>
      <c r="E313" s="40">
        <v>851</v>
      </c>
      <c r="F313" s="23" t="s">
        <v>56</v>
      </c>
      <c r="G313" s="23" t="s">
        <v>11</v>
      </c>
      <c r="H313" s="40" t="s">
        <v>441</v>
      </c>
      <c r="I313" s="23"/>
      <c r="J313" s="52">
        <f t="shared" ref="J313:K314" si="294">J314</f>
        <v>0</v>
      </c>
      <c r="K313" s="52">
        <f t="shared" si="294"/>
        <v>0</v>
      </c>
      <c r="L313" s="52">
        <f t="shared" ref="L313:L314" si="295">L314</f>
        <v>0</v>
      </c>
    </row>
    <row r="314" spans="1:12" s="45" customFormat="1" ht="60" hidden="1" x14ac:dyDescent="0.25">
      <c r="A314" s="11" t="s">
        <v>40</v>
      </c>
      <c r="B314" s="11"/>
      <c r="C314" s="11"/>
      <c r="D314" s="11"/>
      <c r="E314" s="40">
        <v>851</v>
      </c>
      <c r="F314" s="23" t="s">
        <v>56</v>
      </c>
      <c r="G314" s="23" t="s">
        <v>11</v>
      </c>
      <c r="H314" s="40" t="s">
        <v>441</v>
      </c>
      <c r="I314" s="23" t="s">
        <v>80</v>
      </c>
      <c r="J314" s="52">
        <f t="shared" si="294"/>
        <v>0</v>
      </c>
      <c r="K314" s="52">
        <f t="shared" si="294"/>
        <v>0</v>
      </c>
      <c r="L314" s="52">
        <f t="shared" si="295"/>
        <v>0</v>
      </c>
    </row>
    <row r="315" spans="1:12" s="45" customFormat="1" hidden="1" x14ac:dyDescent="0.25">
      <c r="A315" s="11" t="s">
        <v>41</v>
      </c>
      <c r="B315" s="11"/>
      <c r="C315" s="11"/>
      <c r="D315" s="11"/>
      <c r="E315" s="40">
        <v>851</v>
      </c>
      <c r="F315" s="23" t="s">
        <v>56</v>
      </c>
      <c r="G315" s="23" t="s">
        <v>11</v>
      </c>
      <c r="H315" s="40" t="s">
        <v>441</v>
      </c>
      <c r="I315" s="23" t="s">
        <v>82</v>
      </c>
      <c r="J315" s="52">
        <f>'3.ВС'!G190</f>
        <v>0</v>
      </c>
      <c r="K315" s="52">
        <f>'3.ВС'!H190</f>
        <v>0</v>
      </c>
      <c r="L315" s="52">
        <f>'3.ВС'!I190</f>
        <v>0</v>
      </c>
    </row>
    <row r="316" spans="1:12" s="45" customFormat="1" ht="25.5" hidden="1" x14ac:dyDescent="0.25">
      <c r="A316" s="98" t="s">
        <v>298</v>
      </c>
      <c r="B316" s="11"/>
      <c r="C316" s="11"/>
      <c r="D316" s="11"/>
      <c r="E316" s="48">
        <v>851</v>
      </c>
      <c r="F316" s="58" t="s">
        <v>56</v>
      </c>
      <c r="G316" s="58" t="s">
        <v>11</v>
      </c>
      <c r="H316" s="40" t="s">
        <v>346</v>
      </c>
      <c r="I316" s="58"/>
      <c r="J316" s="52">
        <f t="shared" ref="J316:K317" si="296">J317</f>
        <v>0</v>
      </c>
      <c r="K316" s="52">
        <f t="shared" si="296"/>
        <v>0</v>
      </c>
      <c r="L316" s="52">
        <f t="shared" ref="L316:L317" si="297">L317</f>
        <v>0</v>
      </c>
    </row>
    <row r="317" spans="1:12" s="45" customFormat="1" ht="38.25" hidden="1" x14ac:dyDescent="0.25">
      <c r="A317" s="56" t="s">
        <v>40</v>
      </c>
      <c r="B317" s="11"/>
      <c r="C317" s="11"/>
      <c r="D317" s="11"/>
      <c r="E317" s="48">
        <v>851</v>
      </c>
      <c r="F317" s="58" t="s">
        <v>56</v>
      </c>
      <c r="G317" s="58" t="s">
        <v>11</v>
      </c>
      <c r="H317" s="40" t="s">
        <v>346</v>
      </c>
      <c r="I317" s="58" t="s">
        <v>80</v>
      </c>
      <c r="J317" s="52">
        <f t="shared" si="296"/>
        <v>0</v>
      </c>
      <c r="K317" s="52">
        <f t="shared" si="296"/>
        <v>0</v>
      </c>
      <c r="L317" s="52">
        <f t="shared" si="297"/>
        <v>0</v>
      </c>
    </row>
    <row r="318" spans="1:12" s="45" customFormat="1" hidden="1" x14ac:dyDescent="0.25">
      <c r="A318" s="56" t="s">
        <v>41</v>
      </c>
      <c r="B318" s="11"/>
      <c r="C318" s="11"/>
      <c r="D318" s="11"/>
      <c r="E318" s="48">
        <v>851</v>
      </c>
      <c r="F318" s="58" t="s">
        <v>56</v>
      </c>
      <c r="G318" s="58" t="s">
        <v>11</v>
      </c>
      <c r="H318" s="40" t="s">
        <v>346</v>
      </c>
      <c r="I318" s="58" t="s">
        <v>82</v>
      </c>
      <c r="J318" s="52">
        <f>'3.ВС'!G193</f>
        <v>0</v>
      </c>
      <c r="K318" s="52">
        <f>'3.ВС'!H193</f>
        <v>0</v>
      </c>
      <c r="L318" s="52">
        <f>'3.ВС'!I193</f>
        <v>0</v>
      </c>
    </row>
    <row r="319" spans="1:12" s="45" customFormat="1" ht="120" hidden="1" x14ac:dyDescent="0.25">
      <c r="A319" s="38" t="s">
        <v>85</v>
      </c>
      <c r="B319" s="11"/>
      <c r="C319" s="11"/>
      <c r="D319" s="11"/>
      <c r="E319" s="17">
        <v>851</v>
      </c>
      <c r="F319" s="23" t="s">
        <v>56</v>
      </c>
      <c r="G319" s="23" t="s">
        <v>11</v>
      </c>
      <c r="H319" s="51" t="s">
        <v>338</v>
      </c>
      <c r="I319" s="23"/>
      <c r="J319" s="52">
        <f t="shared" ref="J319:K320" si="298">J320</f>
        <v>0</v>
      </c>
      <c r="K319" s="52">
        <f t="shared" si="298"/>
        <v>0</v>
      </c>
      <c r="L319" s="52">
        <f t="shared" ref="L319:L320" si="299">L320</f>
        <v>0</v>
      </c>
    </row>
    <row r="320" spans="1:12" s="45" customFormat="1" ht="60" hidden="1" x14ac:dyDescent="0.25">
      <c r="A320" s="11" t="s">
        <v>40</v>
      </c>
      <c r="B320" s="11"/>
      <c r="C320" s="11"/>
      <c r="D320" s="11"/>
      <c r="E320" s="17">
        <v>851</v>
      </c>
      <c r="F320" s="23" t="s">
        <v>56</v>
      </c>
      <c r="G320" s="23" t="s">
        <v>11</v>
      </c>
      <c r="H320" s="51" t="s">
        <v>338</v>
      </c>
      <c r="I320" s="23" t="s">
        <v>80</v>
      </c>
      <c r="J320" s="52">
        <f t="shared" si="298"/>
        <v>0</v>
      </c>
      <c r="K320" s="52">
        <f t="shared" si="298"/>
        <v>0</v>
      </c>
      <c r="L320" s="52">
        <f t="shared" si="299"/>
        <v>0</v>
      </c>
    </row>
    <row r="321" spans="1:12" s="45" customFormat="1" hidden="1" x14ac:dyDescent="0.25">
      <c r="A321" s="11" t="s">
        <v>81</v>
      </c>
      <c r="B321" s="11"/>
      <c r="C321" s="11"/>
      <c r="D321" s="11"/>
      <c r="E321" s="17">
        <v>851</v>
      </c>
      <c r="F321" s="23" t="s">
        <v>56</v>
      </c>
      <c r="G321" s="23" t="s">
        <v>11</v>
      </c>
      <c r="H321" s="51" t="s">
        <v>338</v>
      </c>
      <c r="I321" s="23" t="s">
        <v>82</v>
      </c>
      <c r="J321" s="52">
        <f>'3.ВС'!G196</f>
        <v>0</v>
      </c>
      <c r="K321" s="52">
        <f>'3.ВС'!H196</f>
        <v>0</v>
      </c>
      <c r="L321" s="52">
        <f>'3.ВС'!I196</f>
        <v>0</v>
      </c>
    </row>
    <row r="322" spans="1:12" s="45" customFormat="1" hidden="1" x14ac:dyDescent="0.25">
      <c r="A322" s="38" t="s">
        <v>79</v>
      </c>
      <c r="B322" s="11"/>
      <c r="C322" s="11"/>
      <c r="D322" s="11"/>
      <c r="E322" s="17">
        <v>851</v>
      </c>
      <c r="F322" s="23" t="s">
        <v>56</v>
      </c>
      <c r="G322" s="23" t="s">
        <v>11</v>
      </c>
      <c r="H322" s="51" t="s">
        <v>339</v>
      </c>
      <c r="I322" s="23"/>
      <c r="J322" s="52">
        <f t="shared" ref="J322:K323" si="300">J323</f>
        <v>0</v>
      </c>
      <c r="K322" s="52">
        <f t="shared" si="300"/>
        <v>0</v>
      </c>
      <c r="L322" s="52">
        <f t="shared" ref="L322:L323" si="301">L323</f>
        <v>0</v>
      </c>
    </row>
    <row r="323" spans="1:12" s="45" customFormat="1" ht="60" hidden="1" x14ac:dyDescent="0.25">
      <c r="A323" s="11" t="s">
        <v>40</v>
      </c>
      <c r="B323" s="11"/>
      <c r="C323" s="11"/>
      <c r="D323" s="11"/>
      <c r="E323" s="17">
        <v>851</v>
      </c>
      <c r="F323" s="23" t="s">
        <v>56</v>
      </c>
      <c r="G323" s="23" t="s">
        <v>11</v>
      </c>
      <c r="H323" s="51" t="s">
        <v>339</v>
      </c>
      <c r="I323" s="23" t="s">
        <v>80</v>
      </c>
      <c r="J323" s="52">
        <f t="shared" si="300"/>
        <v>0</v>
      </c>
      <c r="K323" s="52">
        <f t="shared" si="300"/>
        <v>0</v>
      </c>
      <c r="L323" s="52">
        <f t="shared" si="301"/>
        <v>0</v>
      </c>
    </row>
    <row r="324" spans="1:12" s="45" customFormat="1" hidden="1" x14ac:dyDescent="0.25">
      <c r="A324" s="11" t="s">
        <v>81</v>
      </c>
      <c r="B324" s="11"/>
      <c r="C324" s="11"/>
      <c r="D324" s="11"/>
      <c r="E324" s="17">
        <v>851</v>
      </c>
      <c r="F324" s="23" t="s">
        <v>56</v>
      </c>
      <c r="G324" s="23" t="s">
        <v>11</v>
      </c>
      <c r="H324" s="51" t="s">
        <v>339</v>
      </c>
      <c r="I324" s="23" t="s">
        <v>82</v>
      </c>
      <c r="J324" s="52">
        <f>'3.ВС'!G199</f>
        <v>0</v>
      </c>
      <c r="K324" s="52">
        <f>'3.ВС'!H199</f>
        <v>0</v>
      </c>
      <c r="L324" s="52">
        <f>'3.ВС'!I199</f>
        <v>0</v>
      </c>
    </row>
    <row r="325" spans="1:12" s="45" customFormat="1" ht="30" hidden="1" x14ac:dyDescent="0.25">
      <c r="A325" s="38" t="s">
        <v>83</v>
      </c>
      <c r="B325" s="11"/>
      <c r="C325" s="11"/>
      <c r="D325" s="11"/>
      <c r="E325" s="17">
        <v>851</v>
      </c>
      <c r="F325" s="23" t="s">
        <v>56</v>
      </c>
      <c r="G325" s="23" t="s">
        <v>11</v>
      </c>
      <c r="H325" s="51" t="s">
        <v>340</v>
      </c>
      <c r="I325" s="23"/>
      <c r="J325" s="52">
        <f t="shared" ref="J325:K326" si="302">J326</f>
        <v>0</v>
      </c>
      <c r="K325" s="52">
        <f t="shared" si="302"/>
        <v>0</v>
      </c>
      <c r="L325" s="52">
        <f t="shared" ref="L325:L326" si="303">L326</f>
        <v>0</v>
      </c>
    </row>
    <row r="326" spans="1:12" s="45" customFormat="1" ht="60" hidden="1" x14ac:dyDescent="0.25">
      <c r="A326" s="11" t="s">
        <v>40</v>
      </c>
      <c r="B326" s="11"/>
      <c r="C326" s="11"/>
      <c r="D326" s="11"/>
      <c r="E326" s="17">
        <v>851</v>
      </c>
      <c r="F326" s="23" t="s">
        <v>56</v>
      </c>
      <c r="G326" s="23" t="s">
        <v>11</v>
      </c>
      <c r="H326" s="51" t="s">
        <v>340</v>
      </c>
      <c r="I326" s="27">
        <v>600</v>
      </c>
      <c r="J326" s="52">
        <f t="shared" si="302"/>
        <v>0</v>
      </c>
      <c r="K326" s="52">
        <f t="shared" si="302"/>
        <v>0</v>
      </c>
      <c r="L326" s="52">
        <f t="shared" si="303"/>
        <v>0</v>
      </c>
    </row>
    <row r="327" spans="1:12" s="45" customFormat="1" hidden="1" x14ac:dyDescent="0.25">
      <c r="A327" s="11" t="s">
        <v>81</v>
      </c>
      <c r="B327" s="11"/>
      <c r="C327" s="11"/>
      <c r="D327" s="11"/>
      <c r="E327" s="17">
        <v>851</v>
      </c>
      <c r="F327" s="23" t="s">
        <v>56</v>
      </c>
      <c r="G327" s="23" t="s">
        <v>11</v>
      </c>
      <c r="H327" s="51" t="s">
        <v>340</v>
      </c>
      <c r="I327" s="23" t="s">
        <v>82</v>
      </c>
      <c r="J327" s="52">
        <f>'3.ВС'!G202</f>
        <v>0</v>
      </c>
      <c r="K327" s="52">
        <f>'3.ВС'!H202</f>
        <v>0</v>
      </c>
      <c r="L327" s="52">
        <f>'3.ВС'!I202</f>
        <v>0</v>
      </c>
    </row>
    <row r="328" spans="1:12" s="45" customFormat="1" hidden="1" x14ac:dyDescent="0.25">
      <c r="A328" s="38" t="s">
        <v>86</v>
      </c>
      <c r="B328" s="11"/>
      <c r="C328" s="11"/>
      <c r="D328" s="11"/>
      <c r="E328" s="17">
        <v>851</v>
      </c>
      <c r="F328" s="23" t="s">
        <v>56</v>
      </c>
      <c r="G328" s="23" t="s">
        <v>11</v>
      </c>
      <c r="H328" s="51" t="s">
        <v>341</v>
      </c>
      <c r="I328" s="23"/>
      <c r="J328" s="52">
        <f t="shared" ref="J328" si="304">J329+J331</f>
        <v>0</v>
      </c>
      <c r="K328" s="52">
        <f t="shared" ref="K328" si="305">K329+K331</f>
        <v>0</v>
      </c>
      <c r="L328" s="52">
        <f t="shared" ref="L328" si="306">L329+L331</f>
        <v>0</v>
      </c>
    </row>
    <row r="329" spans="1:12" s="45" customFormat="1" ht="45" hidden="1" x14ac:dyDescent="0.25">
      <c r="A329" s="11" t="s">
        <v>20</v>
      </c>
      <c r="B329" s="38"/>
      <c r="C329" s="38"/>
      <c r="D329" s="38"/>
      <c r="E329" s="17">
        <v>851</v>
      </c>
      <c r="F329" s="23" t="s">
        <v>56</v>
      </c>
      <c r="G329" s="23" t="s">
        <v>11</v>
      </c>
      <c r="H329" s="51" t="s">
        <v>341</v>
      </c>
      <c r="I329" s="23" t="s">
        <v>21</v>
      </c>
      <c r="J329" s="52">
        <f t="shared" ref="J329:K329" si="307">J330</f>
        <v>0</v>
      </c>
      <c r="K329" s="52">
        <f t="shared" si="307"/>
        <v>0</v>
      </c>
      <c r="L329" s="52">
        <f t="shared" ref="L329" si="308">L330</f>
        <v>0</v>
      </c>
    </row>
    <row r="330" spans="1:12" s="45" customFormat="1" ht="45" hidden="1" x14ac:dyDescent="0.25">
      <c r="A330" s="11" t="s">
        <v>9</v>
      </c>
      <c r="B330" s="11"/>
      <c r="C330" s="11"/>
      <c r="D330" s="11"/>
      <c r="E330" s="17">
        <v>851</v>
      </c>
      <c r="F330" s="23" t="s">
        <v>56</v>
      </c>
      <c r="G330" s="23" t="s">
        <v>11</v>
      </c>
      <c r="H330" s="51" t="s">
        <v>341</v>
      </c>
      <c r="I330" s="23" t="s">
        <v>22</v>
      </c>
      <c r="J330" s="52">
        <f>'3.ВС'!G205</f>
        <v>0</v>
      </c>
      <c r="K330" s="52">
        <f>'3.ВС'!H205</f>
        <v>0</v>
      </c>
      <c r="L330" s="52">
        <f>'3.ВС'!I205</f>
        <v>0</v>
      </c>
    </row>
    <row r="331" spans="1:12" s="45" customFormat="1" ht="60" hidden="1" x14ac:dyDescent="0.25">
      <c r="A331" s="11" t="s">
        <v>40</v>
      </c>
      <c r="B331" s="11"/>
      <c r="C331" s="11"/>
      <c r="D331" s="11"/>
      <c r="E331" s="17">
        <v>851</v>
      </c>
      <c r="F331" s="23" t="s">
        <v>56</v>
      </c>
      <c r="G331" s="23" t="s">
        <v>11</v>
      </c>
      <c r="H331" s="51" t="s">
        <v>341</v>
      </c>
      <c r="I331" s="23" t="s">
        <v>80</v>
      </c>
      <c r="J331" s="52">
        <f t="shared" ref="J331:K331" si="309">J332</f>
        <v>0</v>
      </c>
      <c r="K331" s="52">
        <f t="shared" si="309"/>
        <v>0</v>
      </c>
      <c r="L331" s="52">
        <f t="shared" ref="L331" si="310">L332</f>
        <v>0</v>
      </c>
    </row>
    <row r="332" spans="1:12" s="45" customFormat="1" hidden="1" x14ac:dyDescent="0.25">
      <c r="A332" s="11" t="s">
        <v>81</v>
      </c>
      <c r="B332" s="11"/>
      <c r="C332" s="11"/>
      <c r="D332" s="11"/>
      <c r="E332" s="17">
        <v>851</v>
      </c>
      <c r="F332" s="23" t="s">
        <v>56</v>
      </c>
      <c r="G332" s="23" t="s">
        <v>11</v>
      </c>
      <c r="H332" s="51" t="s">
        <v>341</v>
      </c>
      <c r="I332" s="23" t="s">
        <v>82</v>
      </c>
      <c r="J332" s="52">
        <f>'3.ВС'!G207</f>
        <v>0</v>
      </c>
      <c r="K332" s="52">
        <f>'3.ВС'!H207</f>
        <v>0</v>
      </c>
      <c r="L332" s="52">
        <f>'3.ВС'!I207</f>
        <v>0</v>
      </c>
    </row>
    <row r="333" spans="1:12" s="45" customFormat="1" ht="45" hidden="1" x14ac:dyDescent="0.25">
      <c r="A333" s="18" t="s">
        <v>114</v>
      </c>
      <c r="B333" s="11"/>
      <c r="C333" s="11"/>
      <c r="D333" s="11"/>
      <c r="E333" s="40">
        <v>851</v>
      </c>
      <c r="F333" s="23" t="s">
        <v>56</v>
      </c>
      <c r="G333" s="23" t="s">
        <v>11</v>
      </c>
      <c r="H333" s="51" t="s">
        <v>422</v>
      </c>
      <c r="I333" s="23"/>
      <c r="J333" s="52">
        <f t="shared" ref="J333:K334" si="311">J334</f>
        <v>0</v>
      </c>
      <c r="K333" s="52">
        <f t="shared" si="311"/>
        <v>0</v>
      </c>
      <c r="L333" s="52">
        <f t="shared" ref="L333:L334" si="312">L334</f>
        <v>0</v>
      </c>
    </row>
    <row r="334" spans="1:12" s="45" customFormat="1" ht="60" hidden="1" x14ac:dyDescent="0.25">
      <c r="A334" s="18" t="s">
        <v>40</v>
      </c>
      <c r="B334" s="11"/>
      <c r="C334" s="11"/>
      <c r="D334" s="11"/>
      <c r="E334" s="40">
        <v>851</v>
      </c>
      <c r="F334" s="23" t="s">
        <v>56</v>
      </c>
      <c r="G334" s="23" t="s">
        <v>11</v>
      </c>
      <c r="H334" s="51" t="s">
        <v>422</v>
      </c>
      <c r="I334" s="23" t="s">
        <v>80</v>
      </c>
      <c r="J334" s="52">
        <f t="shared" si="311"/>
        <v>0</v>
      </c>
      <c r="K334" s="52">
        <f t="shared" si="311"/>
        <v>0</v>
      </c>
      <c r="L334" s="52">
        <f t="shared" si="312"/>
        <v>0</v>
      </c>
    </row>
    <row r="335" spans="1:12" s="45" customFormat="1" hidden="1" x14ac:dyDescent="0.25">
      <c r="A335" s="18" t="s">
        <v>81</v>
      </c>
      <c r="B335" s="11"/>
      <c r="C335" s="11"/>
      <c r="D335" s="11"/>
      <c r="E335" s="40">
        <v>851</v>
      </c>
      <c r="F335" s="23" t="s">
        <v>56</v>
      </c>
      <c r="G335" s="23" t="s">
        <v>11</v>
      </c>
      <c r="H335" s="51" t="s">
        <v>422</v>
      </c>
      <c r="I335" s="23" t="s">
        <v>82</v>
      </c>
      <c r="J335" s="52">
        <f>'3.ВС'!G210</f>
        <v>0</v>
      </c>
      <c r="K335" s="52">
        <f>'3.ВС'!H210</f>
        <v>0</v>
      </c>
      <c r="L335" s="52">
        <f>'3.ВС'!I210</f>
        <v>0</v>
      </c>
    </row>
    <row r="336" spans="1:12" s="45" customFormat="1" ht="120" hidden="1" x14ac:dyDescent="0.25">
      <c r="A336" s="38" t="s">
        <v>84</v>
      </c>
      <c r="B336" s="11"/>
      <c r="C336" s="11"/>
      <c r="D336" s="11"/>
      <c r="E336" s="17">
        <v>851</v>
      </c>
      <c r="F336" s="23" t="s">
        <v>56</v>
      </c>
      <c r="G336" s="23" t="s">
        <v>11</v>
      </c>
      <c r="H336" s="51" t="s">
        <v>343</v>
      </c>
      <c r="I336" s="27"/>
      <c r="J336" s="52">
        <f t="shared" ref="J336" si="313">J337+J339</f>
        <v>0</v>
      </c>
      <c r="K336" s="52">
        <f t="shared" ref="K336" si="314">K337+K339</f>
        <v>0</v>
      </c>
      <c r="L336" s="52">
        <f t="shared" ref="L336" si="315">L337+L339</f>
        <v>0</v>
      </c>
    </row>
    <row r="337" spans="1:12" s="45" customFormat="1" ht="45" hidden="1" x14ac:dyDescent="0.25">
      <c r="A337" s="11" t="s">
        <v>20</v>
      </c>
      <c r="B337" s="11"/>
      <c r="C337" s="11"/>
      <c r="D337" s="11"/>
      <c r="E337" s="17">
        <v>851</v>
      </c>
      <c r="F337" s="23" t="s">
        <v>56</v>
      </c>
      <c r="G337" s="23" t="s">
        <v>11</v>
      </c>
      <c r="H337" s="51" t="s">
        <v>343</v>
      </c>
      <c r="I337" s="27">
        <v>200</v>
      </c>
      <c r="J337" s="52">
        <f t="shared" ref="J337:K337" si="316">J338</f>
        <v>0</v>
      </c>
      <c r="K337" s="52">
        <f t="shared" si="316"/>
        <v>0</v>
      </c>
      <c r="L337" s="52">
        <f t="shared" ref="L337" si="317">L338</f>
        <v>0</v>
      </c>
    </row>
    <row r="338" spans="1:12" s="45" customFormat="1" ht="45" hidden="1" x14ac:dyDescent="0.25">
      <c r="A338" s="11" t="s">
        <v>9</v>
      </c>
      <c r="B338" s="11"/>
      <c r="C338" s="11"/>
      <c r="D338" s="11"/>
      <c r="E338" s="17">
        <v>851</v>
      </c>
      <c r="F338" s="23" t="s">
        <v>56</v>
      </c>
      <c r="G338" s="23" t="s">
        <v>11</v>
      </c>
      <c r="H338" s="51" t="s">
        <v>343</v>
      </c>
      <c r="I338" s="27">
        <v>240</v>
      </c>
      <c r="J338" s="52">
        <f>'3.ВС'!G213</f>
        <v>0</v>
      </c>
      <c r="K338" s="52">
        <f>'3.ВС'!H213</f>
        <v>0</v>
      </c>
      <c r="L338" s="52">
        <f>'3.ВС'!I213</f>
        <v>0</v>
      </c>
    </row>
    <row r="339" spans="1:12" s="45" customFormat="1" ht="60" hidden="1" x14ac:dyDescent="0.25">
      <c r="A339" s="11" t="s">
        <v>40</v>
      </c>
      <c r="B339" s="11"/>
      <c r="C339" s="11"/>
      <c r="D339" s="11"/>
      <c r="E339" s="17">
        <v>851</v>
      </c>
      <c r="F339" s="23" t="s">
        <v>56</v>
      </c>
      <c r="G339" s="23" t="s">
        <v>11</v>
      </c>
      <c r="H339" s="51" t="s">
        <v>343</v>
      </c>
      <c r="I339" s="27">
        <v>600</v>
      </c>
      <c r="J339" s="52">
        <f t="shared" ref="J339:K339" si="318">J340</f>
        <v>0</v>
      </c>
      <c r="K339" s="52">
        <f t="shared" si="318"/>
        <v>0</v>
      </c>
      <c r="L339" s="52">
        <f t="shared" ref="L339" si="319">L340</f>
        <v>0</v>
      </c>
    </row>
    <row r="340" spans="1:12" s="45" customFormat="1" hidden="1" x14ac:dyDescent="0.25">
      <c r="A340" s="11" t="s">
        <v>81</v>
      </c>
      <c r="B340" s="11"/>
      <c r="C340" s="11"/>
      <c r="D340" s="11"/>
      <c r="E340" s="17">
        <v>851</v>
      </c>
      <c r="F340" s="23" t="s">
        <v>56</v>
      </c>
      <c r="G340" s="23" t="s">
        <v>11</v>
      </c>
      <c r="H340" s="51" t="s">
        <v>343</v>
      </c>
      <c r="I340" s="23" t="s">
        <v>82</v>
      </c>
      <c r="J340" s="52">
        <f>'3.ВС'!G215</f>
        <v>0</v>
      </c>
      <c r="K340" s="52">
        <f>'3.ВС'!H215</f>
        <v>0</v>
      </c>
      <c r="L340" s="52">
        <f>'3.ВС'!I215</f>
        <v>0</v>
      </c>
    </row>
    <row r="341" spans="1:12" s="45" customFormat="1" ht="75" hidden="1" x14ac:dyDescent="0.25">
      <c r="A341" s="38" t="s">
        <v>238</v>
      </c>
      <c r="B341" s="11"/>
      <c r="C341" s="11"/>
      <c r="D341" s="11"/>
      <c r="E341" s="17">
        <v>851</v>
      </c>
      <c r="F341" s="40" t="s">
        <v>56</v>
      </c>
      <c r="G341" s="40" t="s">
        <v>11</v>
      </c>
      <c r="H341" s="51" t="s">
        <v>344</v>
      </c>
      <c r="I341" s="40"/>
      <c r="J341" s="52">
        <f t="shared" ref="J341:K342" si="320">J342</f>
        <v>0</v>
      </c>
      <c r="K341" s="52">
        <f t="shared" si="320"/>
        <v>0</v>
      </c>
      <c r="L341" s="52">
        <f t="shared" ref="L341:L342" si="321">L342</f>
        <v>0</v>
      </c>
    </row>
    <row r="342" spans="1:12" s="45" customFormat="1" ht="60" hidden="1" x14ac:dyDescent="0.25">
      <c r="A342" s="11" t="s">
        <v>40</v>
      </c>
      <c r="B342" s="11"/>
      <c r="C342" s="11"/>
      <c r="D342" s="11"/>
      <c r="E342" s="17">
        <v>851</v>
      </c>
      <c r="F342" s="23" t="s">
        <v>56</v>
      </c>
      <c r="G342" s="23" t="s">
        <v>11</v>
      </c>
      <c r="H342" s="51" t="s">
        <v>344</v>
      </c>
      <c r="I342" s="23" t="s">
        <v>80</v>
      </c>
      <c r="J342" s="52">
        <f t="shared" si="320"/>
        <v>0</v>
      </c>
      <c r="K342" s="52">
        <f t="shared" si="320"/>
        <v>0</v>
      </c>
      <c r="L342" s="52">
        <f t="shared" si="321"/>
        <v>0</v>
      </c>
    </row>
    <row r="343" spans="1:12" s="45" customFormat="1" hidden="1" x14ac:dyDescent="0.25">
      <c r="A343" s="11" t="s">
        <v>41</v>
      </c>
      <c r="B343" s="11"/>
      <c r="C343" s="11"/>
      <c r="D343" s="11"/>
      <c r="E343" s="17">
        <v>851</v>
      </c>
      <c r="F343" s="23" t="s">
        <v>56</v>
      </c>
      <c r="G343" s="23" t="s">
        <v>11</v>
      </c>
      <c r="H343" s="51" t="s">
        <v>344</v>
      </c>
      <c r="I343" s="23" t="s">
        <v>82</v>
      </c>
      <c r="J343" s="52">
        <f>'3.ВС'!G218</f>
        <v>0</v>
      </c>
      <c r="K343" s="52">
        <f>'3.ВС'!H218</f>
        <v>0</v>
      </c>
      <c r="L343" s="52">
        <f>'3.ВС'!I218</f>
        <v>0</v>
      </c>
    </row>
    <row r="344" spans="1:12" s="45" customFormat="1" ht="30" hidden="1" x14ac:dyDescent="0.25">
      <c r="A344" s="63" t="s">
        <v>443</v>
      </c>
      <c r="B344" s="11"/>
      <c r="C344" s="11"/>
      <c r="D344" s="11"/>
      <c r="E344" s="17">
        <v>851</v>
      </c>
      <c r="F344" s="23" t="s">
        <v>56</v>
      </c>
      <c r="G344" s="23" t="s">
        <v>11</v>
      </c>
      <c r="H344" s="40" t="s">
        <v>345</v>
      </c>
      <c r="I344" s="23"/>
      <c r="J344" s="52">
        <f t="shared" ref="J344:K345" si="322">J345</f>
        <v>0</v>
      </c>
      <c r="K344" s="52">
        <f t="shared" si="322"/>
        <v>0</v>
      </c>
      <c r="L344" s="52">
        <f t="shared" ref="L344:L345" si="323">L345</f>
        <v>0</v>
      </c>
    </row>
    <row r="345" spans="1:12" s="45" customFormat="1" ht="60" hidden="1" x14ac:dyDescent="0.25">
      <c r="A345" s="11" t="s">
        <v>40</v>
      </c>
      <c r="B345" s="11"/>
      <c r="C345" s="11"/>
      <c r="D345" s="11"/>
      <c r="E345" s="17">
        <v>851</v>
      </c>
      <c r="F345" s="23" t="s">
        <v>56</v>
      </c>
      <c r="G345" s="23" t="s">
        <v>11</v>
      </c>
      <c r="H345" s="40" t="s">
        <v>345</v>
      </c>
      <c r="I345" s="23" t="s">
        <v>80</v>
      </c>
      <c r="J345" s="52">
        <f t="shared" si="322"/>
        <v>0</v>
      </c>
      <c r="K345" s="52">
        <f t="shared" si="322"/>
        <v>0</v>
      </c>
      <c r="L345" s="52">
        <f t="shared" si="323"/>
        <v>0</v>
      </c>
    </row>
    <row r="346" spans="1:12" s="45" customFormat="1" hidden="1" x14ac:dyDescent="0.25">
      <c r="A346" s="11" t="s">
        <v>41</v>
      </c>
      <c r="B346" s="11"/>
      <c r="C346" s="11"/>
      <c r="D346" s="11"/>
      <c r="E346" s="17">
        <v>851</v>
      </c>
      <c r="F346" s="23" t="s">
        <v>56</v>
      </c>
      <c r="G346" s="23" t="s">
        <v>11</v>
      </c>
      <c r="H346" s="40" t="s">
        <v>345</v>
      </c>
      <c r="I346" s="23" t="s">
        <v>82</v>
      </c>
      <c r="J346" s="52">
        <f>'3.ВС'!G221</f>
        <v>0</v>
      </c>
      <c r="K346" s="52">
        <f>'3.ВС'!H221</f>
        <v>0</v>
      </c>
      <c r="L346" s="52">
        <f>'3.ВС'!I221</f>
        <v>0</v>
      </c>
    </row>
    <row r="347" spans="1:12" s="45" customFormat="1" ht="45" hidden="1" x14ac:dyDescent="0.25">
      <c r="A347" s="11" t="s">
        <v>232</v>
      </c>
      <c r="B347" s="11"/>
      <c r="C347" s="11"/>
      <c r="D347" s="11"/>
      <c r="E347" s="17">
        <v>851</v>
      </c>
      <c r="F347" s="23" t="s">
        <v>56</v>
      </c>
      <c r="G347" s="23" t="s">
        <v>11</v>
      </c>
      <c r="H347" s="40" t="s">
        <v>342</v>
      </c>
      <c r="I347" s="23"/>
      <c r="J347" s="52">
        <f t="shared" ref="J347:K348" si="324">J348</f>
        <v>0</v>
      </c>
      <c r="K347" s="52">
        <f t="shared" si="324"/>
        <v>0</v>
      </c>
      <c r="L347" s="52">
        <f t="shared" ref="L347:L348" si="325">L348</f>
        <v>0</v>
      </c>
    </row>
    <row r="348" spans="1:12" s="45" customFormat="1" ht="45" hidden="1" x14ac:dyDescent="0.25">
      <c r="A348" s="11" t="s">
        <v>20</v>
      </c>
      <c r="B348" s="11"/>
      <c r="C348" s="11"/>
      <c r="D348" s="11"/>
      <c r="E348" s="17">
        <v>851</v>
      </c>
      <c r="F348" s="23" t="s">
        <v>56</v>
      </c>
      <c r="G348" s="23" t="s">
        <v>11</v>
      </c>
      <c r="H348" s="40" t="s">
        <v>342</v>
      </c>
      <c r="I348" s="23" t="s">
        <v>21</v>
      </c>
      <c r="J348" s="52">
        <f t="shared" si="324"/>
        <v>0</v>
      </c>
      <c r="K348" s="52">
        <f t="shared" si="324"/>
        <v>0</v>
      </c>
      <c r="L348" s="52">
        <f t="shared" si="325"/>
        <v>0</v>
      </c>
    </row>
    <row r="349" spans="1:12" s="45" customFormat="1" ht="45" hidden="1" x14ac:dyDescent="0.25">
      <c r="A349" s="11" t="s">
        <v>9</v>
      </c>
      <c r="B349" s="11"/>
      <c r="C349" s="11"/>
      <c r="D349" s="11"/>
      <c r="E349" s="17">
        <v>851</v>
      </c>
      <c r="F349" s="23" t="s">
        <v>56</v>
      </c>
      <c r="G349" s="23" t="s">
        <v>11</v>
      </c>
      <c r="H349" s="40" t="s">
        <v>342</v>
      </c>
      <c r="I349" s="23" t="s">
        <v>22</v>
      </c>
      <c r="J349" s="52">
        <f>'3.ВС'!G224</f>
        <v>0</v>
      </c>
      <c r="K349" s="52">
        <f>'3.ВС'!H224</f>
        <v>0</v>
      </c>
      <c r="L349" s="52">
        <f>'3.ВС'!I224</f>
        <v>0</v>
      </c>
    </row>
    <row r="350" spans="1:12" s="45" customFormat="1" ht="30" hidden="1" x14ac:dyDescent="0.25">
      <c r="A350" s="38" t="s">
        <v>87</v>
      </c>
      <c r="B350" s="11"/>
      <c r="C350" s="11"/>
      <c r="D350" s="11"/>
      <c r="E350" s="17">
        <v>851</v>
      </c>
      <c r="F350" s="23" t="s">
        <v>56</v>
      </c>
      <c r="G350" s="23" t="s">
        <v>13</v>
      </c>
      <c r="H350" s="40"/>
      <c r="I350" s="23"/>
      <c r="J350" s="83">
        <f t="shared" ref="J350:K352" si="326">J351</f>
        <v>0</v>
      </c>
      <c r="K350" s="83">
        <f t="shared" si="326"/>
        <v>0</v>
      </c>
      <c r="L350" s="83">
        <f t="shared" ref="L350:L352" si="327">L351</f>
        <v>0</v>
      </c>
    </row>
    <row r="351" spans="1:12" s="45" customFormat="1" ht="45" hidden="1" x14ac:dyDescent="0.25">
      <c r="A351" s="38" t="s">
        <v>88</v>
      </c>
      <c r="B351" s="11"/>
      <c r="C351" s="11"/>
      <c r="D351" s="11"/>
      <c r="E351" s="17">
        <v>851</v>
      </c>
      <c r="F351" s="23" t="s">
        <v>56</v>
      </c>
      <c r="G351" s="23" t="s">
        <v>13</v>
      </c>
      <c r="H351" s="51" t="s">
        <v>347</v>
      </c>
      <c r="I351" s="23"/>
      <c r="J351" s="52">
        <f t="shared" si="326"/>
        <v>0</v>
      </c>
      <c r="K351" s="52">
        <f t="shared" si="326"/>
        <v>0</v>
      </c>
      <c r="L351" s="52">
        <f t="shared" si="327"/>
        <v>0</v>
      </c>
    </row>
    <row r="352" spans="1:12" s="45" customFormat="1" ht="45" hidden="1" x14ac:dyDescent="0.25">
      <c r="A352" s="11" t="s">
        <v>20</v>
      </c>
      <c r="B352" s="38"/>
      <c r="C352" s="38"/>
      <c r="D352" s="38"/>
      <c r="E352" s="17">
        <v>851</v>
      </c>
      <c r="F352" s="23" t="s">
        <v>56</v>
      </c>
      <c r="G352" s="23" t="s">
        <v>13</v>
      </c>
      <c r="H352" s="51" t="s">
        <v>347</v>
      </c>
      <c r="I352" s="23" t="s">
        <v>21</v>
      </c>
      <c r="J352" s="52">
        <f t="shared" si="326"/>
        <v>0</v>
      </c>
      <c r="K352" s="52">
        <f t="shared" si="326"/>
        <v>0</v>
      </c>
      <c r="L352" s="52">
        <f t="shared" si="327"/>
        <v>0</v>
      </c>
    </row>
    <row r="353" spans="1:12" s="45" customFormat="1" ht="45" hidden="1" x14ac:dyDescent="0.25">
      <c r="A353" s="11" t="s">
        <v>9</v>
      </c>
      <c r="B353" s="11"/>
      <c r="C353" s="11"/>
      <c r="D353" s="11"/>
      <c r="E353" s="17">
        <v>851</v>
      </c>
      <c r="F353" s="23" t="s">
        <v>56</v>
      </c>
      <c r="G353" s="23" t="s">
        <v>13</v>
      </c>
      <c r="H353" s="51" t="s">
        <v>347</v>
      </c>
      <c r="I353" s="23" t="s">
        <v>22</v>
      </c>
      <c r="J353" s="52">
        <f>'3.ВС'!G228</f>
        <v>0</v>
      </c>
      <c r="K353" s="52">
        <f>'3.ВС'!H228</f>
        <v>0</v>
      </c>
      <c r="L353" s="52">
        <f>'3.ВС'!I228</f>
        <v>0</v>
      </c>
    </row>
    <row r="354" spans="1:12" s="45" customFormat="1" x14ac:dyDescent="0.25">
      <c r="A354" s="38" t="s">
        <v>89</v>
      </c>
      <c r="B354" s="11"/>
      <c r="C354" s="11"/>
      <c r="D354" s="11"/>
      <c r="E354" s="17">
        <v>852</v>
      </c>
      <c r="F354" s="23" t="s">
        <v>90</v>
      </c>
      <c r="G354" s="23"/>
      <c r="H354" s="40"/>
      <c r="I354" s="23"/>
      <c r="J354" s="52">
        <f t="shared" ref="J354" si="328">J355+J359+J376</f>
        <v>130000</v>
      </c>
      <c r="K354" s="52">
        <f t="shared" ref="K354" si="329">K355+K359+K376</f>
        <v>0</v>
      </c>
      <c r="L354" s="52">
        <f t="shared" ref="L354" si="330">L355+L359+L376</f>
        <v>0</v>
      </c>
    </row>
    <row r="355" spans="1:12" s="45" customFormat="1" hidden="1" x14ac:dyDescent="0.25">
      <c r="A355" s="38" t="s">
        <v>91</v>
      </c>
      <c r="B355" s="11"/>
      <c r="C355" s="11"/>
      <c r="D355" s="11"/>
      <c r="E355" s="17">
        <v>851</v>
      </c>
      <c r="F355" s="23" t="s">
        <v>90</v>
      </c>
      <c r="G355" s="23" t="s">
        <v>11</v>
      </c>
      <c r="H355" s="40"/>
      <c r="I355" s="23"/>
      <c r="J355" s="52">
        <f t="shared" ref="J355:K357" si="331">J356</f>
        <v>0</v>
      </c>
      <c r="K355" s="52">
        <f t="shared" si="331"/>
        <v>0</v>
      </c>
      <c r="L355" s="52">
        <f t="shared" ref="L355:L357" si="332">L356</f>
        <v>0</v>
      </c>
    </row>
    <row r="356" spans="1:12" s="45" customFormat="1" ht="45" hidden="1" x14ac:dyDescent="0.25">
      <c r="A356" s="38" t="s">
        <v>92</v>
      </c>
      <c r="B356" s="11"/>
      <c r="C356" s="11"/>
      <c r="D356" s="11"/>
      <c r="E356" s="17">
        <v>851</v>
      </c>
      <c r="F356" s="23" t="s">
        <v>90</v>
      </c>
      <c r="G356" s="23" t="s">
        <v>11</v>
      </c>
      <c r="H356" s="51" t="s">
        <v>348</v>
      </c>
      <c r="I356" s="23"/>
      <c r="J356" s="52">
        <f t="shared" si="331"/>
        <v>0</v>
      </c>
      <c r="K356" s="52">
        <f t="shared" si="331"/>
        <v>0</v>
      </c>
      <c r="L356" s="52">
        <f t="shared" si="332"/>
        <v>0</v>
      </c>
    </row>
    <row r="357" spans="1:12" s="45" customFormat="1" ht="30" hidden="1" x14ac:dyDescent="0.25">
      <c r="A357" s="38" t="s">
        <v>93</v>
      </c>
      <c r="B357" s="38"/>
      <c r="C357" s="38"/>
      <c r="D357" s="38"/>
      <c r="E357" s="17">
        <v>851</v>
      </c>
      <c r="F357" s="23" t="s">
        <v>90</v>
      </c>
      <c r="G357" s="23" t="s">
        <v>11</v>
      </c>
      <c r="H357" s="51" t="s">
        <v>348</v>
      </c>
      <c r="I357" s="23" t="s">
        <v>94</v>
      </c>
      <c r="J357" s="52">
        <f t="shared" si="331"/>
        <v>0</v>
      </c>
      <c r="K357" s="52">
        <f t="shared" si="331"/>
        <v>0</v>
      </c>
      <c r="L357" s="52">
        <f t="shared" si="332"/>
        <v>0</v>
      </c>
    </row>
    <row r="358" spans="1:12" s="45" customFormat="1" ht="30" hidden="1" x14ac:dyDescent="0.25">
      <c r="A358" s="99" t="s">
        <v>101</v>
      </c>
      <c r="B358" s="11"/>
      <c r="C358" s="11"/>
      <c r="D358" s="39"/>
      <c r="E358" s="17">
        <v>851</v>
      </c>
      <c r="F358" s="23" t="s">
        <v>90</v>
      </c>
      <c r="G358" s="23" t="s">
        <v>11</v>
      </c>
      <c r="H358" s="51" t="s">
        <v>348</v>
      </c>
      <c r="I358" s="100" t="s">
        <v>102</v>
      </c>
      <c r="J358" s="52">
        <f>'3.ВС'!G233</f>
        <v>0</v>
      </c>
      <c r="K358" s="52">
        <f>'3.ВС'!H233</f>
        <v>0</v>
      </c>
      <c r="L358" s="52">
        <f>'3.ВС'!I233</f>
        <v>0</v>
      </c>
    </row>
    <row r="359" spans="1:12" s="45" customFormat="1" hidden="1" x14ac:dyDescent="0.25">
      <c r="A359" s="38" t="s">
        <v>98</v>
      </c>
      <c r="B359" s="11"/>
      <c r="C359" s="11"/>
      <c r="D359" s="11"/>
      <c r="E359" s="17">
        <v>852</v>
      </c>
      <c r="F359" s="23" t="s">
        <v>90</v>
      </c>
      <c r="G359" s="23" t="s">
        <v>13</v>
      </c>
      <c r="H359" s="40"/>
      <c r="I359" s="23"/>
      <c r="J359" s="52">
        <f t="shared" ref="J359" si="333">J363+J360+J369+J366+J372</f>
        <v>0</v>
      </c>
      <c r="K359" s="52">
        <f t="shared" ref="K359" si="334">K363+K360+K369+K366+K372</f>
        <v>0</v>
      </c>
      <c r="L359" s="52">
        <f t="shared" ref="L359" si="335">L363+L360+L369+L366+L372</f>
        <v>0</v>
      </c>
    </row>
    <row r="360" spans="1:12" s="45" customFormat="1" ht="90" hidden="1" x14ac:dyDescent="0.25">
      <c r="A360" s="38" t="s">
        <v>226</v>
      </c>
      <c r="B360" s="11"/>
      <c r="C360" s="11"/>
      <c r="D360" s="11"/>
      <c r="E360" s="17">
        <v>851</v>
      </c>
      <c r="F360" s="40" t="s">
        <v>90</v>
      </c>
      <c r="G360" s="40" t="s">
        <v>13</v>
      </c>
      <c r="H360" s="51" t="s">
        <v>349</v>
      </c>
      <c r="I360" s="40"/>
      <c r="J360" s="52">
        <f t="shared" ref="J360:K361" si="336">J361</f>
        <v>0</v>
      </c>
      <c r="K360" s="52">
        <f t="shared" si="336"/>
        <v>0</v>
      </c>
      <c r="L360" s="52">
        <f t="shared" ref="L360:L361" si="337">L361</f>
        <v>0</v>
      </c>
    </row>
    <row r="361" spans="1:12" s="45" customFormat="1" ht="45" hidden="1" x14ac:dyDescent="0.25">
      <c r="A361" s="11" t="s">
        <v>69</v>
      </c>
      <c r="B361" s="11"/>
      <c r="C361" s="11"/>
      <c r="D361" s="11"/>
      <c r="E361" s="17">
        <v>851</v>
      </c>
      <c r="F361" s="40" t="s">
        <v>90</v>
      </c>
      <c r="G361" s="40" t="s">
        <v>13</v>
      </c>
      <c r="H361" s="51" t="s">
        <v>349</v>
      </c>
      <c r="I361" s="40" t="s">
        <v>70</v>
      </c>
      <c r="J361" s="52">
        <f t="shared" si="336"/>
        <v>0</v>
      </c>
      <c r="K361" s="52">
        <f t="shared" si="336"/>
        <v>0</v>
      </c>
      <c r="L361" s="52">
        <f t="shared" si="337"/>
        <v>0</v>
      </c>
    </row>
    <row r="362" spans="1:12" s="45" customFormat="1" hidden="1" x14ac:dyDescent="0.25">
      <c r="A362" s="11" t="s">
        <v>71</v>
      </c>
      <c r="B362" s="11"/>
      <c r="C362" s="11"/>
      <c r="D362" s="11"/>
      <c r="E362" s="17">
        <v>851</v>
      </c>
      <c r="F362" s="40" t="s">
        <v>90</v>
      </c>
      <c r="G362" s="40" t="s">
        <v>13</v>
      </c>
      <c r="H362" s="51" t="s">
        <v>349</v>
      </c>
      <c r="I362" s="40" t="s">
        <v>72</v>
      </c>
      <c r="J362" s="52">
        <f>'3.ВС'!G237</f>
        <v>0</v>
      </c>
      <c r="K362" s="52">
        <f>'3.ВС'!H237</f>
        <v>0</v>
      </c>
      <c r="L362" s="52">
        <f>'3.ВС'!I237</f>
        <v>0</v>
      </c>
    </row>
    <row r="363" spans="1:12" s="45" customFormat="1" ht="45" hidden="1" x14ac:dyDescent="0.25">
      <c r="A363" s="38" t="s">
        <v>239</v>
      </c>
      <c r="B363" s="38"/>
      <c r="C363" s="38"/>
      <c r="D363" s="38"/>
      <c r="E363" s="17">
        <v>851</v>
      </c>
      <c r="F363" s="23" t="s">
        <v>90</v>
      </c>
      <c r="G363" s="23" t="s">
        <v>13</v>
      </c>
      <c r="H363" s="51" t="s">
        <v>350</v>
      </c>
      <c r="I363" s="23"/>
      <c r="J363" s="52">
        <f t="shared" ref="J363:K364" si="338">J364</f>
        <v>0</v>
      </c>
      <c r="K363" s="52">
        <f t="shared" si="338"/>
        <v>0</v>
      </c>
      <c r="L363" s="52">
        <f t="shared" ref="L363:L364" si="339">L364</f>
        <v>0</v>
      </c>
    </row>
    <row r="364" spans="1:12" s="45" customFormat="1" ht="30" hidden="1" x14ac:dyDescent="0.25">
      <c r="A364" s="38" t="s">
        <v>93</v>
      </c>
      <c r="B364" s="38"/>
      <c r="C364" s="38"/>
      <c r="D364" s="38"/>
      <c r="E364" s="17">
        <v>851</v>
      </c>
      <c r="F364" s="23" t="s">
        <v>90</v>
      </c>
      <c r="G364" s="23" t="s">
        <v>13</v>
      </c>
      <c r="H364" s="51" t="s">
        <v>350</v>
      </c>
      <c r="I364" s="23" t="s">
        <v>94</v>
      </c>
      <c r="J364" s="52">
        <f t="shared" si="338"/>
        <v>0</v>
      </c>
      <c r="K364" s="52">
        <f t="shared" si="338"/>
        <v>0</v>
      </c>
      <c r="L364" s="52">
        <f t="shared" si="339"/>
        <v>0</v>
      </c>
    </row>
    <row r="365" spans="1:12" s="45" customFormat="1" ht="45" hidden="1" x14ac:dyDescent="0.25">
      <c r="A365" s="38" t="s">
        <v>95</v>
      </c>
      <c r="B365" s="38"/>
      <c r="C365" s="38"/>
      <c r="D365" s="38"/>
      <c r="E365" s="17">
        <v>851</v>
      </c>
      <c r="F365" s="23" t="s">
        <v>90</v>
      </c>
      <c r="G365" s="23" t="s">
        <v>13</v>
      </c>
      <c r="H365" s="51" t="s">
        <v>350</v>
      </c>
      <c r="I365" s="23" t="s">
        <v>96</v>
      </c>
      <c r="J365" s="52">
        <f>'3.ВС'!G240</f>
        <v>0</v>
      </c>
      <c r="K365" s="52">
        <f>'3.ВС'!H240</f>
        <v>0</v>
      </c>
      <c r="L365" s="52">
        <f>'3.ВС'!I240</f>
        <v>0</v>
      </c>
    </row>
    <row r="366" spans="1:12" s="45" customFormat="1" ht="75" hidden="1" x14ac:dyDescent="0.25">
      <c r="A366" s="38" t="s">
        <v>124</v>
      </c>
      <c r="B366" s="11"/>
      <c r="C366" s="11"/>
      <c r="D366" s="11"/>
      <c r="E366" s="17">
        <v>852</v>
      </c>
      <c r="F366" s="23" t="s">
        <v>90</v>
      </c>
      <c r="G366" s="23" t="s">
        <v>13</v>
      </c>
      <c r="H366" s="51" t="s">
        <v>374</v>
      </c>
      <c r="I366" s="23"/>
      <c r="J366" s="52">
        <f t="shared" ref="J366:K367" si="340">J367</f>
        <v>0</v>
      </c>
      <c r="K366" s="52">
        <f t="shared" si="340"/>
        <v>0</v>
      </c>
      <c r="L366" s="52">
        <f t="shared" ref="L366:L367" si="341">L367</f>
        <v>0</v>
      </c>
    </row>
    <row r="367" spans="1:12" s="45" customFormat="1" ht="30" hidden="1" x14ac:dyDescent="0.25">
      <c r="A367" s="38" t="s">
        <v>93</v>
      </c>
      <c r="B367" s="38"/>
      <c r="C367" s="38"/>
      <c r="D367" s="38"/>
      <c r="E367" s="17">
        <v>852</v>
      </c>
      <c r="F367" s="23" t="s">
        <v>90</v>
      </c>
      <c r="G367" s="23" t="s">
        <v>13</v>
      </c>
      <c r="H367" s="51" t="s">
        <v>374</v>
      </c>
      <c r="I367" s="23" t="s">
        <v>94</v>
      </c>
      <c r="J367" s="52">
        <f t="shared" si="340"/>
        <v>0</v>
      </c>
      <c r="K367" s="52">
        <f t="shared" si="340"/>
        <v>0</v>
      </c>
      <c r="L367" s="52">
        <f t="shared" si="341"/>
        <v>0</v>
      </c>
    </row>
    <row r="368" spans="1:12" s="45" customFormat="1" ht="45" hidden="1" x14ac:dyDescent="0.25">
      <c r="A368" s="38" t="s">
        <v>95</v>
      </c>
      <c r="B368" s="38"/>
      <c r="C368" s="38"/>
      <c r="D368" s="38"/>
      <c r="E368" s="17">
        <v>852</v>
      </c>
      <c r="F368" s="23" t="s">
        <v>90</v>
      </c>
      <c r="G368" s="23" t="s">
        <v>13</v>
      </c>
      <c r="H368" s="51" t="s">
        <v>374</v>
      </c>
      <c r="I368" s="23" t="s">
        <v>96</v>
      </c>
      <c r="J368" s="52">
        <f>'3.ВС'!G369</f>
        <v>0</v>
      </c>
      <c r="K368" s="52">
        <f>'3.ВС'!H369</f>
        <v>0</v>
      </c>
      <c r="L368" s="52">
        <f>'3.ВС'!I369</f>
        <v>0</v>
      </c>
    </row>
    <row r="369" spans="1:12" s="45" customFormat="1" ht="60" hidden="1" x14ac:dyDescent="0.25">
      <c r="A369" s="38" t="s">
        <v>123</v>
      </c>
      <c r="B369" s="11"/>
      <c r="C369" s="11"/>
      <c r="D369" s="11"/>
      <c r="E369" s="17">
        <v>852</v>
      </c>
      <c r="F369" s="23" t="s">
        <v>90</v>
      </c>
      <c r="G369" s="23" t="s">
        <v>13</v>
      </c>
      <c r="H369" s="51" t="s">
        <v>373</v>
      </c>
      <c r="I369" s="23"/>
      <c r="J369" s="52">
        <f t="shared" ref="J369:K370" si="342">J370</f>
        <v>0</v>
      </c>
      <c r="K369" s="52">
        <f t="shared" si="342"/>
        <v>0</v>
      </c>
      <c r="L369" s="52">
        <f t="shared" ref="L369:L370" si="343">L370</f>
        <v>0</v>
      </c>
    </row>
    <row r="370" spans="1:12" s="45" customFormat="1" ht="30" hidden="1" x14ac:dyDescent="0.25">
      <c r="A370" s="38" t="s">
        <v>93</v>
      </c>
      <c r="B370" s="38"/>
      <c r="C370" s="38"/>
      <c r="D370" s="38"/>
      <c r="E370" s="17">
        <v>852</v>
      </c>
      <c r="F370" s="23" t="s">
        <v>90</v>
      </c>
      <c r="G370" s="23" t="s">
        <v>13</v>
      </c>
      <c r="H370" s="51" t="s">
        <v>373</v>
      </c>
      <c r="I370" s="23" t="s">
        <v>94</v>
      </c>
      <c r="J370" s="52">
        <f t="shared" si="342"/>
        <v>0</v>
      </c>
      <c r="K370" s="52">
        <f t="shared" si="342"/>
        <v>0</v>
      </c>
      <c r="L370" s="52">
        <f t="shared" si="343"/>
        <v>0</v>
      </c>
    </row>
    <row r="371" spans="1:12" s="45" customFormat="1" ht="45" hidden="1" x14ac:dyDescent="0.25">
      <c r="A371" s="38" t="s">
        <v>95</v>
      </c>
      <c r="B371" s="38"/>
      <c r="C371" s="38"/>
      <c r="D371" s="38"/>
      <c r="E371" s="17">
        <v>852</v>
      </c>
      <c r="F371" s="23" t="s">
        <v>90</v>
      </c>
      <c r="G371" s="23" t="s">
        <v>13</v>
      </c>
      <c r="H371" s="51" t="s">
        <v>373</v>
      </c>
      <c r="I371" s="23" t="s">
        <v>96</v>
      </c>
      <c r="J371" s="52">
        <f>'3.ВС'!G372</f>
        <v>0</v>
      </c>
      <c r="K371" s="52">
        <f>'3.ВС'!H372</f>
        <v>0</v>
      </c>
      <c r="L371" s="52">
        <f>'3.ВС'!I372</f>
        <v>0</v>
      </c>
    </row>
    <row r="372" spans="1:12" s="45" customFormat="1" ht="135" hidden="1" x14ac:dyDescent="0.25">
      <c r="A372" s="11" t="s">
        <v>415</v>
      </c>
      <c r="B372" s="38"/>
      <c r="C372" s="38"/>
      <c r="D372" s="38"/>
      <c r="E372" s="17"/>
      <c r="F372" s="23" t="s">
        <v>90</v>
      </c>
      <c r="G372" s="23" t="s">
        <v>13</v>
      </c>
      <c r="H372" s="51" t="s">
        <v>375</v>
      </c>
      <c r="I372" s="23"/>
      <c r="J372" s="52">
        <f t="shared" ref="J372:K372" si="344">J373</f>
        <v>0</v>
      </c>
      <c r="K372" s="52">
        <f t="shared" si="344"/>
        <v>0</v>
      </c>
      <c r="L372" s="52">
        <f t="shared" ref="L372" si="345">L373</f>
        <v>0</v>
      </c>
    </row>
    <row r="373" spans="1:12" s="45" customFormat="1" ht="30" hidden="1" x14ac:dyDescent="0.25">
      <c r="A373" s="38" t="s">
        <v>93</v>
      </c>
      <c r="B373" s="38"/>
      <c r="C373" s="38"/>
      <c r="D373" s="38"/>
      <c r="E373" s="17">
        <v>852</v>
      </c>
      <c r="F373" s="23" t="s">
        <v>90</v>
      </c>
      <c r="G373" s="23" t="s">
        <v>13</v>
      </c>
      <c r="H373" s="51" t="s">
        <v>375</v>
      </c>
      <c r="I373" s="23" t="s">
        <v>94</v>
      </c>
      <c r="J373" s="52">
        <f t="shared" ref="J373" si="346">J374+J375</f>
        <v>0</v>
      </c>
      <c r="K373" s="52">
        <f t="shared" ref="K373" si="347">K374+K375</f>
        <v>0</v>
      </c>
      <c r="L373" s="52">
        <f t="shared" ref="L373" si="348">L374+L375</f>
        <v>0</v>
      </c>
    </row>
    <row r="374" spans="1:12" s="45" customFormat="1" ht="30" hidden="1" x14ac:dyDescent="0.25">
      <c r="A374" s="38" t="s">
        <v>101</v>
      </c>
      <c r="B374" s="38"/>
      <c r="C374" s="38"/>
      <c r="D374" s="38"/>
      <c r="E374" s="17">
        <v>852</v>
      </c>
      <c r="F374" s="23" t="s">
        <v>90</v>
      </c>
      <c r="G374" s="23" t="s">
        <v>13</v>
      </c>
      <c r="H374" s="51" t="s">
        <v>375</v>
      </c>
      <c r="I374" s="23" t="s">
        <v>102</v>
      </c>
      <c r="J374" s="52">
        <f>'3.ВС'!G375</f>
        <v>0</v>
      </c>
      <c r="K374" s="52">
        <f>'3.ВС'!H375</f>
        <v>0</v>
      </c>
      <c r="L374" s="52">
        <f>'3.ВС'!I375</f>
        <v>0</v>
      </c>
    </row>
    <row r="375" spans="1:12" s="45" customFormat="1" ht="45" hidden="1" x14ac:dyDescent="0.25">
      <c r="A375" s="38" t="s">
        <v>95</v>
      </c>
      <c r="B375" s="38"/>
      <c r="C375" s="38"/>
      <c r="D375" s="38"/>
      <c r="E375" s="17">
        <v>852</v>
      </c>
      <c r="F375" s="23" t="s">
        <v>90</v>
      </c>
      <c r="G375" s="23" t="s">
        <v>13</v>
      </c>
      <c r="H375" s="51" t="s">
        <v>375</v>
      </c>
      <c r="I375" s="23" t="s">
        <v>96</v>
      </c>
      <c r="J375" s="52">
        <f>'3.ВС'!G376</f>
        <v>0</v>
      </c>
      <c r="K375" s="52">
        <f>'3.ВС'!H376</f>
        <v>0</v>
      </c>
      <c r="L375" s="52">
        <f>'3.ВС'!I376</f>
        <v>0</v>
      </c>
    </row>
    <row r="376" spans="1:12" s="45" customFormat="1" ht="30" x14ac:dyDescent="0.25">
      <c r="A376" s="38" t="s">
        <v>99</v>
      </c>
      <c r="B376" s="11"/>
      <c r="C376" s="11"/>
      <c r="D376" s="11"/>
      <c r="E376" s="17">
        <v>852</v>
      </c>
      <c r="F376" s="23" t="s">
        <v>90</v>
      </c>
      <c r="G376" s="23" t="s">
        <v>100</v>
      </c>
      <c r="H376" s="40"/>
      <c r="I376" s="23"/>
      <c r="J376" s="52">
        <f t="shared" ref="J376" si="349">J377+J380</f>
        <v>130000</v>
      </c>
      <c r="K376" s="52">
        <f t="shared" ref="K376" si="350">K377+K380</f>
        <v>0</v>
      </c>
      <c r="L376" s="52">
        <f t="shared" ref="L376" si="351">L377+L380</f>
        <v>0</v>
      </c>
    </row>
    <row r="377" spans="1:12" s="45" customFormat="1" ht="165" hidden="1" x14ac:dyDescent="0.25">
      <c r="A377" s="38" t="s">
        <v>417</v>
      </c>
      <c r="B377" s="11"/>
      <c r="C377" s="11"/>
      <c r="D377" s="11"/>
      <c r="E377" s="17">
        <v>852</v>
      </c>
      <c r="F377" s="40" t="s">
        <v>90</v>
      </c>
      <c r="G377" s="40" t="s">
        <v>100</v>
      </c>
      <c r="H377" s="51" t="s">
        <v>377</v>
      </c>
      <c r="I377" s="23"/>
      <c r="J377" s="52">
        <f t="shared" ref="J377:K378" si="352">J378</f>
        <v>0</v>
      </c>
      <c r="K377" s="52">
        <f t="shared" si="352"/>
        <v>0</v>
      </c>
      <c r="L377" s="52">
        <f t="shared" ref="L377:L378" si="353">L378</f>
        <v>0</v>
      </c>
    </row>
    <row r="378" spans="1:12" s="45" customFormat="1" ht="45" hidden="1" x14ac:dyDescent="0.25">
      <c r="A378" s="11" t="s">
        <v>20</v>
      </c>
      <c r="B378" s="11"/>
      <c r="C378" s="11"/>
      <c r="D378" s="11"/>
      <c r="E378" s="17">
        <v>852</v>
      </c>
      <c r="F378" s="40" t="s">
        <v>90</v>
      </c>
      <c r="G378" s="40" t="s">
        <v>100</v>
      </c>
      <c r="H378" s="51" t="s">
        <v>377</v>
      </c>
      <c r="I378" s="23" t="s">
        <v>21</v>
      </c>
      <c r="J378" s="52">
        <f t="shared" si="352"/>
        <v>0</v>
      </c>
      <c r="K378" s="52">
        <f t="shared" si="352"/>
        <v>0</v>
      </c>
      <c r="L378" s="52">
        <f t="shared" si="353"/>
        <v>0</v>
      </c>
    </row>
    <row r="379" spans="1:12" s="45" customFormat="1" ht="45" hidden="1" x14ac:dyDescent="0.25">
      <c r="A379" s="11" t="s">
        <v>9</v>
      </c>
      <c r="B379" s="11"/>
      <c r="C379" s="11"/>
      <c r="D379" s="11"/>
      <c r="E379" s="17">
        <v>852</v>
      </c>
      <c r="F379" s="40" t="s">
        <v>90</v>
      </c>
      <c r="G379" s="40" t="s">
        <v>100</v>
      </c>
      <c r="H379" s="51" t="s">
        <v>377</v>
      </c>
      <c r="I379" s="23" t="s">
        <v>22</v>
      </c>
      <c r="J379" s="52">
        <f>'3.ВС'!G380</f>
        <v>0</v>
      </c>
      <c r="K379" s="52">
        <f>'3.ВС'!H380</f>
        <v>0</v>
      </c>
      <c r="L379" s="52">
        <f>'3.ВС'!I380</f>
        <v>0</v>
      </c>
    </row>
    <row r="380" spans="1:12" s="45" customFormat="1" ht="30" x14ac:dyDescent="0.25">
      <c r="A380" s="38" t="s">
        <v>97</v>
      </c>
      <c r="B380" s="11"/>
      <c r="C380" s="11"/>
      <c r="D380" s="39"/>
      <c r="E380" s="17">
        <v>851</v>
      </c>
      <c r="F380" s="23" t="s">
        <v>90</v>
      </c>
      <c r="G380" s="23" t="s">
        <v>100</v>
      </c>
      <c r="H380" s="40" t="s">
        <v>219</v>
      </c>
      <c r="I380" s="23"/>
      <c r="J380" s="52">
        <f t="shared" ref="J380:K381" si="354">J381</f>
        <v>130000</v>
      </c>
      <c r="K380" s="52">
        <f t="shared" si="354"/>
        <v>0</v>
      </c>
      <c r="L380" s="52">
        <f t="shared" ref="L380:L381" si="355">L381</f>
        <v>0</v>
      </c>
    </row>
    <row r="381" spans="1:12" s="45" customFormat="1" ht="30" x14ac:dyDescent="0.25">
      <c r="A381" s="38" t="s">
        <v>93</v>
      </c>
      <c r="B381" s="11"/>
      <c r="C381" s="11"/>
      <c r="D381" s="39"/>
      <c r="E381" s="17">
        <v>851</v>
      </c>
      <c r="F381" s="23" t="s">
        <v>90</v>
      </c>
      <c r="G381" s="23" t="s">
        <v>100</v>
      </c>
      <c r="H381" s="40" t="s">
        <v>219</v>
      </c>
      <c r="I381" s="23" t="s">
        <v>94</v>
      </c>
      <c r="J381" s="52">
        <f t="shared" si="354"/>
        <v>130000</v>
      </c>
      <c r="K381" s="52">
        <f t="shared" si="354"/>
        <v>0</v>
      </c>
      <c r="L381" s="52">
        <f t="shared" si="355"/>
        <v>0</v>
      </c>
    </row>
    <row r="382" spans="1:12" s="45" customFormat="1" ht="45" x14ac:dyDescent="0.25">
      <c r="A382" s="38" t="s">
        <v>95</v>
      </c>
      <c r="B382" s="11"/>
      <c r="C382" s="11"/>
      <c r="D382" s="39"/>
      <c r="E382" s="17">
        <v>851</v>
      </c>
      <c r="F382" s="23" t="s">
        <v>90</v>
      </c>
      <c r="G382" s="23" t="s">
        <v>100</v>
      </c>
      <c r="H382" s="40" t="s">
        <v>219</v>
      </c>
      <c r="I382" s="23" t="s">
        <v>96</v>
      </c>
      <c r="J382" s="52">
        <f>'3.ВС'!G244</f>
        <v>130000</v>
      </c>
      <c r="K382" s="52">
        <f>'3.ВС'!H244</f>
        <v>0</v>
      </c>
      <c r="L382" s="52">
        <f>'3.ВС'!I244</f>
        <v>0</v>
      </c>
    </row>
    <row r="383" spans="1:12" s="45" customFormat="1" x14ac:dyDescent="0.25">
      <c r="A383" s="38" t="s">
        <v>103</v>
      </c>
      <c r="B383" s="11"/>
      <c r="C383" s="11"/>
      <c r="D383" s="11"/>
      <c r="E383" s="17">
        <v>851</v>
      </c>
      <c r="F383" s="23" t="s">
        <v>104</v>
      </c>
      <c r="G383" s="23"/>
      <c r="H383" s="40"/>
      <c r="I383" s="23"/>
      <c r="J383" s="52">
        <f t="shared" ref="J383" si="356">J384+J388+J407</f>
        <v>3438286.2</v>
      </c>
      <c r="K383" s="52">
        <f t="shared" ref="K383" si="357">K384+K388+K407</f>
        <v>5972800</v>
      </c>
      <c r="L383" s="52">
        <f t="shared" ref="L383" si="358">L384+L388+L407</f>
        <v>5972800</v>
      </c>
    </row>
    <row r="384" spans="1:12" s="45" customFormat="1" hidden="1" x14ac:dyDescent="0.25">
      <c r="A384" s="38" t="s">
        <v>261</v>
      </c>
      <c r="B384" s="11"/>
      <c r="C384" s="11"/>
      <c r="D384" s="11"/>
      <c r="E384" s="17"/>
      <c r="F384" s="23" t="s">
        <v>104</v>
      </c>
      <c r="G384" s="23" t="s">
        <v>11</v>
      </c>
      <c r="H384" s="40"/>
      <c r="I384" s="23"/>
      <c r="J384" s="52">
        <f t="shared" ref="J384:K386" si="359">J385</f>
        <v>0</v>
      </c>
      <c r="K384" s="52">
        <f t="shared" si="359"/>
        <v>0</v>
      </c>
      <c r="L384" s="52">
        <f t="shared" ref="L384:L386" si="360">L385</f>
        <v>0</v>
      </c>
    </row>
    <row r="385" spans="1:12" s="45" customFormat="1" ht="60" hidden="1" x14ac:dyDescent="0.25">
      <c r="A385" s="54" t="s">
        <v>309</v>
      </c>
      <c r="B385" s="11"/>
      <c r="C385" s="11"/>
      <c r="D385" s="11"/>
      <c r="E385" s="40">
        <v>851</v>
      </c>
      <c r="F385" s="23" t="s">
        <v>104</v>
      </c>
      <c r="G385" s="23" t="s">
        <v>11</v>
      </c>
      <c r="H385" s="40" t="s">
        <v>351</v>
      </c>
      <c r="I385" s="23"/>
      <c r="J385" s="52">
        <f t="shared" si="359"/>
        <v>0</v>
      </c>
      <c r="K385" s="52">
        <f t="shared" si="359"/>
        <v>0</v>
      </c>
      <c r="L385" s="52">
        <f t="shared" si="360"/>
        <v>0</v>
      </c>
    </row>
    <row r="386" spans="1:12" s="45" customFormat="1" ht="45" hidden="1" x14ac:dyDescent="0.25">
      <c r="A386" s="11" t="s">
        <v>69</v>
      </c>
      <c r="B386" s="11"/>
      <c r="C386" s="11"/>
      <c r="D386" s="11"/>
      <c r="E386" s="40">
        <v>851</v>
      </c>
      <c r="F386" s="23" t="s">
        <v>104</v>
      </c>
      <c r="G386" s="23" t="s">
        <v>11</v>
      </c>
      <c r="H386" s="40" t="s">
        <v>351</v>
      </c>
      <c r="I386" s="23" t="s">
        <v>70</v>
      </c>
      <c r="J386" s="52">
        <f t="shared" si="359"/>
        <v>0</v>
      </c>
      <c r="K386" s="52">
        <f t="shared" si="359"/>
        <v>0</v>
      </c>
      <c r="L386" s="52">
        <f t="shared" si="360"/>
        <v>0</v>
      </c>
    </row>
    <row r="387" spans="1:12" s="45" customFormat="1" hidden="1" x14ac:dyDescent="0.25">
      <c r="A387" s="11" t="s">
        <v>71</v>
      </c>
      <c r="B387" s="11"/>
      <c r="C387" s="11"/>
      <c r="D387" s="11"/>
      <c r="E387" s="40">
        <v>851</v>
      </c>
      <c r="F387" s="23" t="s">
        <v>104</v>
      </c>
      <c r="G387" s="23" t="s">
        <v>11</v>
      </c>
      <c r="H387" s="40" t="s">
        <v>351</v>
      </c>
      <c r="I387" s="23" t="s">
        <v>72</v>
      </c>
      <c r="J387" s="52">
        <f>'3.ВС'!G249</f>
        <v>0</v>
      </c>
      <c r="K387" s="52">
        <f>'3.ВС'!H249</f>
        <v>0</v>
      </c>
      <c r="L387" s="52">
        <f>'3.ВС'!I249</f>
        <v>0</v>
      </c>
    </row>
    <row r="388" spans="1:12" s="45" customFormat="1" hidden="1" x14ac:dyDescent="0.25">
      <c r="A388" s="39" t="s">
        <v>105</v>
      </c>
      <c r="B388" s="39"/>
      <c r="C388" s="39"/>
      <c r="D388" s="39"/>
      <c r="E388" s="17">
        <v>851</v>
      </c>
      <c r="F388" s="23" t="s">
        <v>104</v>
      </c>
      <c r="G388" s="23" t="s">
        <v>43</v>
      </c>
      <c r="H388" s="40"/>
      <c r="I388" s="23"/>
      <c r="J388" s="52">
        <f t="shared" ref="J388" si="361">J389+J394+J402+J399</f>
        <v>0</v>
      </c>
      <c r="K388" s="52">
        <f t="shared" ref="K388" si="362">K389+K394+K402+K399</f>
        <v>0</v>
      </c>
      <c r="L388" s="52">
        <f t="shared" ref="L388" si="363">L389+L394+L402+L399</f>
        <v>0</v>
      </c>
    </row>
    <row r="389" spans="1:12" s="84" customFormat="1" ht="30" hidden="1" x14ac:dyDescent="0.25">
      <c r="A389" s="38" t="s">
        <v>106</v>
      </c>
      <c r="B389" s="11"/>
      <c r="C389" s="11"/>
      <c r="D389" s="11"/>
      <c r="E389" s="17">
        <v>851</v>
      </c>
      <c r="F389" s="23" t="s">
        <v>104</v>
      </c>
      <c r="G389" s="23" t="s">
        <v>43</v>
      </c>
      <c r="H389" s="51" t="s">
        <v>352</v>
      </c>
      <c r="I389" s="23"/>
      <c r="J389" s="52">
        <f t="shared" ref="J389" si="364">J390+J392</f>
        <v>0</v>
      </c>
      <c r="K389" s="52">
        <f t="shared" ref="K389" si="365">K390+K392</f>
        <v>0</v>
      </c>
      <c r="L389" s="52">
        <f t="shared" ref="L389" si="366">L390+L392</f>
        <v>0</v>
      </c>
    </row>
    <row r="390" spans="1:12" s="84" customFormat="1" ht="105" hidden="1" x14ac:dyDescent="0.25">
      <c r="A390" s="38" t="s">
        <v>15</v>
      </c>
      <c r="B390" s="11"/>
      <c r="C390" s="11"/>
      <c r="D390" s="11"/>
      <c r="E390" s="17">
        <v>851</v>
      </c>
      <c r="F390" s="23" t="s">
        <v>104</v>
      </c>
      <c r="G390" s="23" t="s">
        <v>43</v>
      </c>
      <c r="H390" s="51" t="s">
        <v>352</v>
      </c>
      <c r="I390" s="23" t="s">
        <v>17</v>
      </c>
      <c r="J390" s="52">
        <f t="shared" ref="J390:K390" si="367">J391</f>
        <v>0</v>
      </c>
      <c r="K390" s="52">
        <f t="shared" si="367"/>
        <v>0</v>
      </c>
      <c r="L390" s="52">
        <f t="shared" ref="L390" si="368">L391</f>
        <v>0</v>
      </c>
    </row>
    <row r="391" spans="1:12" s="84" customFormat="1" ht="30" hidden="1" x14ac:dyDescent="0.25">
      <c r="A391" s="11" t="s">
        <v>7</v>
      </c>
      <c r="B391" s="11"/>
      <c r="C391" s="11"/>
      <c r="D391" s="11"/>
      <c r="E391" s="17">
        <v>851</v>
      </c>
      <c r="F391" s="23" t="s">
        <v>104</v>
      </c>
      <c r="G391" s="23" t="s">
        <v>43</v>
      </c>
      <c r="H391" s="51" t="s">
        <v>352</v>
      </c>
      <c r="I391" s="23" t="s">
        <v>50</v>
      </c>
      <c r="J391" s="52">
        <f>'3.ВС'!G253</f>
        <v>0</v>
      </c>
      <c r="K391" s="52">
        <f>'3.ВС'!H253</f>
        <v>0</v>
      </c>
      <c r="L391" s="52">
        <f>'3.ВС'!I253</f>
        <v>0</v>
      </c>
    </row>
    <row r="392" spans="1:12" s="45" customFormat="1" ht="45" hidden="1" x14ac:dyDescent="0.25">
      <c r="A392" s="11" t="s">
        <v>20</v>
      </c>
      <c r="B392" s="38"/>
      <c r="C392" s="38"/>
      <c r="D392" s="38"/>
      <c r="E392" s="17">
        <v>851</v>
      </c>
      <c r="F392" s="23" t="s">
        <v>104</v>
      </c>
      <c r="G392" s="23" t="s">
        <v>43</v>
      </c>
      <c r="H392" s="51" t="s">
        <v>352</v>
      </c>
      <c r="I392" s="23" t="s">
        <v>21</v>
      </c>
      <c r="J392" s="52">
        <f t="shared" ref="J392:K392" si="369">J393</f>
        <v>0</v>
      </c>
      <c r="K392" s="52">
        <f t="shared" si="369"/>
        <v>0</v>
      </c>
      <c r="L392" s="52">
        <f t="shared" ref="L392" si="370">L393</f>
        <v>0</v>
      </c>
    </row>
    <row r="393" spans="1:12" s="45" customFormat="1" ht="45" hidden="1" x14ac:dyDescent="0.25">
      <c r="A393" s="11" t="s">
        <v>9</v>
      </c>
      <c r="B393" s="11"/>
      <c r="C393" s="11"/>
      <c r="D393" s="11"/>
      <c r="E393" s="17">
        <v>851</v>
      </c>
      <c r="F393" s="23" t="s">
        <v>104</v>
      </c>
      <c r="G393" s="23" t="s">
        <v>43</v>
      </c>
      <c r="H393" s="51" t="s">
        <v>352</v>
      </c>
      <c r="I393" s="23" t="s">
        <v>22</v>
      </c>
      <c r="J393" s="52">
        <f>'3.ВС'!G255</f>
        <v>0</v>
      </c>
      <c r="K393" s="52">
        <f>'3.ВС'!H255</f>
        <v>0</v>
      </c>
      <c r="L393" s="52">
        <f>'3.ВС'!I255</f>
        <v>0</v>
      </c>
    </row>
    <row r="394" spans="1:12" s="45" customFormat="1" ht="30" hidden="1" x14ac:dyDescent="0.25">
      <c r="A394" s="38" t="s">
        <v>107</v>
      </c>
      <c r="B394" s="39"/>
      <c r="C394" s="39"/>
      <c r="D394" s="39"/>
      <c r="E394" s="17">
        <v>851</v>
      </c>
      <c r="F394" s="23" t="s">
        <v>104</v>
      </c>
      <c r="G394" s="23" t="s">
        <v>43</v>
      </c>
      <c r="H394" s="51" t="s">
        <v>353</v>
      </c>
      <c r="I394" s="23"/>
      <c r="J394" s="52">
        <f t="shared" ref="J394" si="371">J397+J395</f>
        <v>0</v>
      </c>
      <c r="K394" s="52">
        <f t="shared" ref="K394" si="372">K397+K395</f>
        <v>0</v>
      </c>
      <c r="L394" s="52">
        <f t="shared" ref="L394" si="373">L397+L395</f>
        <v>0</v>
      </c>
    </row>
    <row r="395" spans="1:12" s="45" customFormat="1" ht="105" hidden="1" x14ac:dyDescent="0.25">
      <c r="A395" s="38" t="s">
        <v>15</v>
      </c>
      <c r="B395" s="11"/>
      <c r="C395" s="11"/>
      <c r="D395" s="11"/>
      <c r="E395" s="17">
        <v>851</v>
      </c>
      <c r="F395" s="23" t="s">
        <v>104</v>
      </c>
      <c r="G395" s="23" t="s">
        <v>43</v>
      </c>
      <c r="H395" s="51" t="s">
        <v>353</v>
      </c>
      <c r="I395" s="23" t="s">
        <v>17</v>
      </c>
      <c r="J395" s="52">
        <f t="shared" ref="J395:K395" si="374">J396</f>
        <v>0</v>
      </c>
      <c r="K395" s="52">
        <f t="shared" si="374"/>
        <v>0</v>
      </c>
      <c r="L395" s="52">
        <f t="shared" ref="L395" si="375">L396</f>
        <v>0</v>
      </c>
    </row>
    <row r="396" spans="1:12" s="45" customFormat="1" ht="30" hidden="1" x14ac:dyDescent="0.25">
      <c r="A396" s="11" t="s">
        <v>7</v>
      </c>
      <c r="B396" s="11"/>
      <c r="C396" s="11"/>
      <c r="D396" s="11"/>
      <c r="E396" s="17">
        <v>851</v>
      </c>
      <c r="F396" s="23" t="s">
        <v>104</v>
      </c>
      <c r="G396" s="23" t="s">
        <v>43</v>
      </c>
      <c r="H396" s="51" t="s">
        <v>353</v>
      </c>
      <c r="I396" s="23" t="s">
        <v>50</v>
      </c>
      <c r="J396" s="52">
        <f>'3.ВС'!G258</f>
        <v>0</v>
      </c>
      <c r="K396" s="52">
        <f>'3.ВС'!H258</f>
        <v>0</v>
      </c>
      <c r="L396" s="52">
        <f>'3.ВС'!I258</f>
        <v>0</v>
      </c>
    </row>
    <row r="397" spans="1:12" s="45" customFormat="1" ht="45" hidden="1" x14ac:dyDescent="0.25">
      <c r="A397" s="11" t="s">
        <v>20</v>
      </c>
      <c r="B397" s="39"/>
      <c r="C397" s="39"/>
      <c r="D397" s="39"/>
      <c r="E397" s="17">
        <v>851</v>
      </c>
      <c r="F397" s="23" t="s">
        <v>104</v>
      </c>
      <c r="G397" s="23" t="s">
        <v>43</v>
      </c>
      <c r="H397" s="51" t="s">
        <v>353</v>
      </c>
      <c r="I397" s="23" t="s">
        <v>21</v>
      </c>
      <c r="J397" s="52">
        <f t="shared" ref="J397:K397" si="376">J398</f>
        <v>0</v>
      </c>
      <c r="K397" s="52">
        <f t="shared" si="376"/>
        <v>0</v>
      </c>
      <c r="L397" s="52">
        <f t="shared" ref="L397" si="377">L398</f>
        <v>0</v>
      </c>
    </row>
    <row r="398" spans="1:12" s="45" customFormat="1" ht="45" hidden="1" x14ac:dyDescent="0.25">
      <c r="A398" s="11" t="s">
        <v>9</v>
      </c>
      <c r="B398" s="39"/>
      <c r="C398" s="39"/>
      <c r="D398" s="39"/>
      <c r="E398" s="17">
        <v>851</v>
      </c>
      <c r="F398" s="23" t="s">
        <v>104</v>
      </c>
      <c r="G398" s="23" t="s">
        <v>43</v>
      </c>
      <c r="H398" s="51" t="s">
        <v>353</v>
      </c>
      <c r="I398" s="23" t="s">
        <v>22</v>
      </c>
      <c r="J398" s="52">
        <f>'3.ВС'!G260</f>
        <v>0</v>
      </c>
      <c r="K398" s="52">
        <f>'3.ВС'!H260</f>
        <v>0</v>
      </c>
      <c r="L398" s="52">
        <f>'3.ВС'!I260</f>
        <v>0</v>
      </c>
    </row>
    <row r="399" spans="1:12" s="45" customFormat="1" ht="75" hidden="1" x14ac:dyDescent="0.25">
      <c r="A399" s="38" t="s">
        <v>109</v>
      </c>
      <c r="B399" s="39"/>
      <c r="C399" s="39"/>
      <c r="D399" s="39"/>
      <c r="E399" s="17">
        <v>851</v>
      </c>
      <c r="F399" s="23" t="s">
        <v>104</v>
      </c>
      <c r="G399" s="23" t="s">
        <v>43</v>
      </c>
      <c r="H399" s="51" t="s">
        <v>354</v>
      </c>
      <c r="I399" s="23"/>
      <c r="J399" s="52">
        <f t="shared" ref="J399:K400" si="378">J400</f>
        <v>0</v>
      </c>
      <c r="K399" s="52">
        <f t="shared" si="378"/>
        <v>0</v>
      </c>
      <c r="L399" s="52">
        <f t="shared" ref="L399:L400" si="379">L400</f>
        <v>0</v>
      </c>
    </row>
    <row r="400" spans="1:12" s="45" customFormat="1" ht="45" hidden="1" x14ac:dyDescent="0.25">
      <c r="A400" s="11" t="s">
        <v>20</v>
      </c>
      <c r="B400" s="39"/>
      <c r="C400" s="39"/>
      <c r="D400" s="39"/>
      <c r="E400" s="17">
        <v>851</v>
      </c>
      <c r="F400" s="23" t="s">
        <v>104</v>
      </c>
      <c r="G400" s="23" t="s">
        <v>43</v>
      </c>
      <c r="H400" s="51" t="s">
        <v>354</v>
      </c>
      <c r="I400" s="23" t="s">
        <v>21</v>
      </c>
      <c r="J400" s="52">
        <f t="shared" si="378"/>
        <v>0</v>
      </c>
      <c r="K400" s="52">
        <f t="shared" si="378"/>
        <v>0</v>
      </c>
      <c r="L400" s="52">
        <f t="shared" si="379"/>
        <v>0</v>
      </c>
    </row>
    <row r="401" spans="1:12" s="45" customFormat="1" ht="45" hidden="1" x14ac:dyDescent="0.25">
      <c r="A401" s="11" t="s">
        <v>9</v>
      </c>
      <c r="B401" s="39"/>
      <c r="C401" s="39"/>
      <c r="D401" s="39"/>
      <c r="E401" s="17">
        <v>851</v>
      </c>
      <c r="F401" s="23" t="s">
        <v>104</v>
      </c>
      <c r="G401" s="23" t="s">
        <v>43</v>
      </c>
      <c r="H401" s="51" t="s">
        <v>354</v>
      </c>
      <c r="I401" s="23" t="s">
        <v>22</v>
      </c>
      <c r="J401" s="52">
        <f>'3.ВС'!G263</f>
        <v>0</v>
      </c>
      <c r="K401" s="52">
        <f>'3.ВС'!H263</f>
        <v>0</v>
      </c>
      <c r="L401" s="52">
        <f>'3.ВС'!I263</f>
        <v>0</v>
      </c>
    </row>
    <row r="402" spans="1:12" s="45" customFormat="1" ht="180" hidden="1" x14ac:dyDescent="0.25">
      <c r="A402" s="38" t="s">
        <v>108</v>
      </c>
      <c r="B402" s="39"/>
      <c r="C402" s="39"/>
      <c r="D402" s="39"/>
      <c r="E402" s="17">
        <v>851</v>
      </c>
      <c r="F402" s="23" t="s">
        <v>104</v>
      </c>
      <c r="G402" s="23" t="s">
        <v>43</v>
      </c>
      <c r="H402" s="51" t="s">
        <v>355</v>
      </c>
      <c r="I402" s="23"/>
      <c r="J402" s="52">
        <f t="shared" ref="J402" si="380">J405+J403</f>
        <v>0</v>
      </c>
      <c r="K402" s="52">
        <f t="shared" ref="K402" si="381">K405+K403</f>
        <v>0</v>
      </c>
      <c r="L402" s="52">
        <f t="shared" ref="L402" si="382">L405+L403</f>
        <v>0</v>
      </c>
    </row>
    <row r="403" spans="1:12" s="45" customFormat="1" ht="105" hidden="1" x14ac:dyDescent="0.25">
      <c r="A403" s="38" t="s">
        <v>15</v>
      </c>
      <c r="B403" s="11"/>
      <c r="C403" s="11"/>
      <c r="D403" s="11"/>
      <c r="E403" s="17">
        <v>851</v>
      </c>
      <c r="F403" s="23" t="s">
        <v>104</v>
      </c>
      <c r="G403" s="23" t="s">
        <v>43</v>
      </c>
      <c r="H403" s="51" t="s">
        <v>355</v>
      </c>
      <c r="I403" s="23" t="s">
        <v>17</v>
      </c>
      <c r="J403" s="52">
        <f t="shared" ref="J403:K403" si="383">J404</f>
        <v>0</v>
      </c>
      <c r="K403" s="52">
        <f t="shared" si="383"/>
        <v>0</v>
      </c>
      <c r="L403" s="52">
        <f t="shared" ref="L403" si="384">L404</f>
        <v>0</v>
      </c>
    </row>
    <row r="404" spans="1:12" s="45" customFormat="1" ht="30" hidden="1" x14ac:dyDescent="0.25">
      <c r="A404" s="11" t="s">
        <v>7</v>
      </c>
      <c r="B404" s="11"/>
      <c r="C404" s="11"/>
      <c r="D404" s="11"/>
      <c r="E404" s="17">
        <v>851</v>
      </c>
      <c r="F404" s="23" t="s">
        <v>104</v>
      </c>
      <c r="G404" s="23" t="s">
        <v>43</v>
      </c>
      <c r="H404" s="51" t="s">
        <v>355</v>
      </c>
      <c r="I404" s="23" t="s">
        <v>50</v>
      </c>
      <c r="J404" s="52">
        <f>'3.ВС'!G266</f>
        <v>0</v>
      </c>
      <c r="K404" s="52">
        <f>'3.ВС'!H266</f>
        <v>0</v>
      </c>
      <c r="L404" s="52">
        <f>'3.ВС'!I266</f>
        <v>0</v>
      </c>
    </row>
    <row r="405" spans="1:12" s="45" customFormat="1" ht="45" hidden="1" x14ac:dyDescent="0.25">
      <c r="A405" s="11" t="s">
        <v>20</v>
      </c>
      <c r="B405" s="39"/>
      <c r="C405" s="39"/>
      <c r="D405" s="39"/>
      <c r="E405" s="17">
        <v>851</v>
      </c>
      <c r="F405" s="23" t="s">
        <v>104</v>
      </c>
      <c r="G405" s="23" t="s">
        <v>43</v>
      </c>
      <c r="H405" s="51" t="s">
        <v>355</v>
      </c>
      <c r="I405" s="23" t="s">
        <v>21</v>
      </c>
      <c r="J405" s="52">
        <f t="shared" ref="J405:K405" si="385">J406</f>
        <v>0</v>
      </c>
      <c r="K405" s="52">
        <f t="shared" si="385"/>
        <v>0</v>
      </c>
      <c r="L405" s="52">
        <f t="shared" ref="L405" si="386">L406</f>
        <v>0</v>
      </c>
    </row>
    <row r="406" spans="1:12" s="45" customFormat="1" ht="45" hidden="1" x14ac:dyDescent="0.25">
      <c r="A406" s="11" t="s">
        <v>9</v>
      </c>
      <c r="B406" s="39"/>
      <c r="C406" s="39"/>
      <c r="D406" s="39"/>
      <c r="E406" s="17">
        <v>851</v>
      </c>
      <c r="F406" s="23" t="s">
        <v>104</v>
      </c>
      <c r="G406" s="23" t="s">
        <v>43</v>
      </c>
      <c r="H406" s="51" t="s">
        <v>355</v>
      </c>
      <c r="I406" s="23" t="s">
        <v>22</v>
      </c>
      <c r="J406" s="52">
        <f>'3.ВС'!G268</f>
        <v>0</v>
      </c>
      <c r="K406" s="52">
        <f>'3.ВС'!H268</f>
        <v>0</v>
      </c>
      <c r="L406" s="52">
        <f>'3.ВС'!I268</f>
        <v>0</v>
      </c>
    </row>
    <row r="407" spans="1:12" s="45" customFormat="1" x14ac:dyDescent="0.25">
      <c r="A407" s="18" t="s">
        <v>479</v>
      </c>
      <c r="B407" s="11"/>
      <c r="C407" s="11"/>
      <c r="D407" s="11"/>
      <c r="E407" s="48" t="s">
        <v>297</v>
      </c>
      <c r="F407" s="40" t="s">
        <v>104</v>
      </c>
      <c r="G407" s="40" t="s">
        <v>45</v>
      </c>
      <c r="H407" s="51"/>
      <c r="I407" s="23"/>
      <c r="J407" s="52">
        <f t="shared" ref="J407" si="387">J408+J411+J414+J417+J420</f>
        <v>3438286.2</v>
      </c>
      <c r="K407" s="52">
        <f t="shared" ref="K407" si="388">K408+K411+K414+K417+K420</f>
        <v>5972800</v>
      </c>
      <c r="L407" s="52">
        <f t="shared" ref="L407" si="389">L408+L411+L414+L417+L420</f>
        <v>5972800</v>
      </c>
    </row>
    <row r="408" spans="1:12" s="45" customFormat="1" ht="30" x14ac:dyDescent="0.25">
      <c r="A408" s="18" t="s">
        <v>118</v>
      </c>
      <c r="B408" s="11"/>
      <c r="C408" s="11"/>
      <c r="D408" s="11"/>
      <c r="E408" s="48" t="s">
        <v>297</v>
      </c>
      <c r="F408" s="40" t="s">
        <v>104</v>
      </c>
      <c r="G408" s="40" t="s">
        <v>45</v>
      </c>
      <c r="H408" s="51" t="s">
        <v>368</v>
      </c>
      <c r="J408" s="52">
        <f t="shared" ref="J408:J409" si="390">J409</f>
        <v>2710209</v>
      </c>
      <c r="K408" s="52">
        <f t="shared" ref="K408:K409" si="391">K409</f>
        <v>5885200</v>
      </c>
      <c r="L408" s="52">
        <f t="shared" ref="L408:L409" si="392">L409</f>
        <v>5885200</v>
      </c>
    </row>
    <row r="409" spans="1:12" s="45" customFormat="1" ht="60" x14ac:dyDescent="0.25">
      <c r="A409" s="18" t="s">
        <v>40</v>
      </c>
      <c r="B409" s="11"/>
      <c r="C409" s="11"/>
      <c r="D409" s="11"/>
      <c r="E409" s="48" t="s">
        <v>297</v>
      </c>
      <c r="F409" s="40" t="s">
        <v>104</v>
      </c>
      <c r="G409" s="40" t="s">
        <v>45</v>
      </c>
      <c r="H409" s="51" t="s">
        <v>368</v>
      </c>
      <c r="I409" s="23" t="s">
        <v>80</v>
      </c>
      <c r="J409" s="52">
        <f t="shared" si="390"/>
        <v>2710209</v>
      </c>
      <c r="K409" s="52">
        <f t="shared" si="391"/>
        <v>5885200</v>
      </c>
      <c r="L409" s="52">
        <f t="shared" si="392"/>
        <v>5885200</v>
      </c>
    </row>
    <row r="410" spans="1:12" s="45" customFormat="1" x14ac:dyDescent="0.25">
      <c r="A410" s="18" t="s">
        <v>81</v>
      </c>
      <c r="B410" s="11"/>
      <c r="C410" s="11"/>
      <c r="D410" s="11"/>
      <c r="E410" s="48" t="s">
        <v>297</v>
      </c>
      <c r="F410" s="40" t="s">
        <v>104</v>
      </c>
      <c r="G410" s="40" t="s">
        <v>45</v>
      </c>
      <c r="H410" s="51" t="s">
        <v>368</v>
      </c>
      <c r="I410" s="23" t="s">
        <v>82</v>
      </c>
      <c r="J410" s="52">
        <f>'3.ВС'!G385</f>
        <v>2710209</v>
      </c>
      <c r="K410" s="52">
        <f>'3.ВС'!H385</f>
        <v>5885200</v>
      </c>
      <c r="L410" s="52">
        <f>'3.ВС'!I385</f>
        <v>5885200</v>
      </c>
    </row>
    <row r="411" spans="1:12" s="45" customFormat="1" ht="30" x14ac:dyDescent="0.25">
      <c r="A411" s="18" t="s">
        <v>113</v>
      </c>
      <c r="B411" s="11"/>
      <c r="C411" s="11"/>
      <c r="D411" s="11"/>
      <c r="E411" s="48">
        <v>852</v>
      </c>
      <c r="F411" s="40" t="s">
        <v>104</v>
      </c>
      <c r="G411" s="40" t="s">
        <v>45</v>
      </c>
      <c r="H411" s="51" t="s">
        <v>358</v>
      </c>
      <c r="I411" s="23"/>
      <c r="J411" s="52">
        <f t="shared" ref="J411:J412" si="393">J412</f>
        <v>568519.31000000006</v>
      </c>
      <c r="K411" s="52">
        <f t="shared" ref="K411:K412" si="394">K412</f>
        <v>0</v>
      </c>
      <c r="L411" s="52">
        <f t="shared" ref="L411:L412" si="395">L412</f>
        <v>0</v>
      </c>
    </row>
    <row r="412" spans="1:12" s="45" customFormat="1" ht="60" x14ac:dyDescent="0.25">
      <c r="A412" s="18" t="s">
        <v>40</v>
      </c>
      <c r="B412" s="11"/>
      <c r="C412" s="11"/>
      <c r="D412" s="11"/>
      <c r="E412" s="48">
        <v>852</v>
      </c>
      <c r="F412" s="40" t="s">
        <v>104</v>
      </c>
      <c r="G412" s="40" t="s">
        <v>45</v>
      </c>
      <c r="H412" s="51" t="s">
        <v>358</v>
      </c>
      <c r="I412" s="23" t="s">
        <v>80</v>
      </c>
      <c r="J412" s="52">
        <f t="shared" si="393"/>
        <v>568519.31000000006</v>
      </c>
      <c r="K412" s="52">
        <f t="shared" si="394"/>
        <v>0</v>
      </c>
      <c r="L412" s="52">
        <f t="shared" si="395"/>
        <v>0</v>
      </c>
    </row>
    <row r="413" spans="1:12" s="45" customFormat="1" x14ac:dyDescent="0.25">
      <c r="A413" s="67" t="s">
        <v>81</v>
      </c>
      <c r="B413" s="96"/>
      <c r="C413" s="96"/>
      <c r="D413" s="96"/>
      <c r="E413" s="61">
        <v>852</v>
      </c>
      <c r="F413" s="40" t="s">
        <v>104</v>
      </c>
      <c r="G413" s="40" t="s">
        <v>45</v>
      </c>
      <c r="H413" s="51" t="s">
        <v>358</v>
      </c>
      <c r="I413" s="22" t="s">
        <v>82</v>
      </c>
      <c r="J413" s="52">
        <f>'3.ВС'!G388</f>
        <v>568519.31000000006</v>
      </c>
      <c r="K413" s="52">
        <f>'3.ВС'!H388</f>
        <v>0</v>
      </c>
      <c r="L413" s="52">
        <f>'3.ВС'!I388</f>
        <v>0</v>
      </c>
    </row>
    <row r="414" spans="1:12" s="45" customFormat="1" ht="45" hidden="1" x14ac:dyDescent="0.25">
      <c r="A414" s="18" t="s">
        <v>114</v>
      </c>
      <c r="B414" s="11"/>
      <c r="C414" s="11"/>
      <c r="D414" s="11"/>
      <c r="E414" s="48">
        <v>852</v>
      </c>
      <c r="F414" s="40" t="s">
        <v>104</v>
      </c>
      <c r="G414" s="40" t="s">
        <v>45</v>
      </c>
      <c r="H414" s="51" t="s">
        <v>359</v>
      </c>
      <c r="I414" s="23"/>
      <c r="J414" s="52">
        <f t="shared" ref="J414:J415" si="396">J415</f>
        <v>0</v>
      </c>
      <c r="K414" s="52">
        <f t="shared" ref="K414:K415" si="397">K415</f>
        <v>0</v>
      </c>
      <c r="L414" s="52">
        <f t="shared" ref="L414:L415" si="398">L415</f>
        <v>0</v>
      </c>
    </row>
    <row r="415" spans="1:12" s="45" customFormat="1" ht="60" hidden="1" x14ac:dyDescent="0.25">
      <c r="A415" s="18" t="s">
        <v>40</v>
      </c>
      <c r="B415" s="11"/>
      <c r="C415" s="11"/>
      <c r="D415" s="11"/>
      <c r="E415" s="48">
        <v>852</v>
      </c>
      <c r="F415" s="40" t="s">
        <v>104</v>
      </c>
      <c r="G415" s="40" t="s">
        <v>45</v>
      </c>
      <c r="H415" s="51" t="s">
        <v>359</v>
      </c>
      <c r="I415" s="23" t="s">
        <v>80</v>
      </c>
      <c r="J415" s="52">
        <f t="shared" si="396"/>
        <v>0</v>
      </c>
      <c r="K415" s="52">
        <f t="shared" si="397"/>
        <v>0</v>
      </c>
      <c r="L415" s="52">
        <f t="shared" si="398"/>
        <v>0</v>
      </c>
    </row>
    <row r="416" spans="1:12" s="45" customFormat="1" hidden="1" x14ac:dyDescent="0.25">
      <c r="A416" s="18" t="s">
        <v>81</v>
      </c>
      <c r="B416" s="11"/>
      <c r="C416" s="11"/>
      <c r="D416" s="11"/>
      <c r="E416" s="48">
        <v>852</v>
      </c>
      <c r="F416" s="40" t="s">
        <v>104</v>
      </c>
      <c r="G416" s="40" t="s">
        <v>45</v>
      </c>
      <c r="H416" s="51" t="s">
        <v>359</v>
      </c>
      <c r="I416" s="23" t="s">
        <v>82</v>
      </c>
      <c r="J416" s="52">
        <f>'3.ВС'!G391</f>
        <v>0</v>
      </c>
      <c r="K416" s="52">
        <f>'3.ВС'!H391</f>
        <v>0</v>
      </c>
      <c r="L416" s="52">
        <f>'3.ВС'!I391</f>
        <v>0</v>
      </c>
    </row>
    <row r="417" spans="1:12" s="45" customFormat="1" ht="60" x14ac:dyDescent="0.25">
      <c r="A417" s="11" t="s">
        <v>304</v>
      </c>
      <c r="B417" s="11"/>
      <c r="C417" s="11"/>
      <c r="D417" s="11"/>
      <c r="E417" s="48">
        <v>852</v>
      </c>
      <c r="F417" s="40" t="s">
        <v>104</v>
      </c>
      <c r="G417" s="40" t="s">
        <v>45</v>
      </c>
      <c r="H417" s="40" t="s">
        <v>369</v>
      </c>
      <c r="I417" s="23"/>
      <c r="J417" s="52">
        <f t="shared" ref="J417:J418" si="399">J418</f>
        <v>129757.89</v>
      </c>
      <c r="K417" s="52">
        <f t="shared" ref="K417:K418" si="400">K418</f>
        <v>0</v>
      </c>
      <c r="L417" s="52">
        <f t="shared" ref="L417:L418" si="401">L418</f>
        <v>0</v>
      </c>
    </row>
    <row r="418" spans="1:12" s="45" customFormat="1" ht="60" x14ac:dyDescent="0.25">
      <c r="A418" s="11" t="s">
        <v>40</v>
      </c>
      <c r="B418" s="11"/>
      <c r="C418" s="11"/>
      <c r="D418" s="11"/>
      <c r="E418" s="48">
        <v>852</v>
      </c>
      <c r="F418" s="40" t="s">
        <v>104</v>
      </c>
      <c r="G418" s="40" t="s">
        <v>45</v>
      </c>
      <c r="H418" s="40" t="s">
        <v>369</v>
      </c>
      <c r="I418" s="23" t="s">
        <v>80</v>
      </c>
      <c r="J418" s="52">
        <f t="shared" si="399"/>
        <v>129757.89</v>
      </c>
      <c r="K418" s="52">
        <f t="shared" si="400"/>
        <v>0</v>
      </c>
      <c r="L418" s="52">
        <f t="shared" si="401"/>
        <v>0</v>
      </c>
    </row>
    <row r="419" spans="1:12" s="45" customFormat="1" x14ac:dyDescent="0.25">
      <c r="A419" s="11" t="s">
        <v>81</v>
      </c>
      <c r="B419" s="11"/>
      <c r="C419" s="11"/>
      <c r="D419" s="11"/>
      <c r="E419" s="48">
        <v>852</v>
      </c>
      <c r="F419" s="23" t="s">
        <v>104</v>
      </c>
      <c r="G419" s="40" t="s">
        <v>45</v>
      </c>
      <c r="H419" s="40" t="s">
        <v>369</v>
      </c>
      <c r="I419" s="23" t="s">
        <v>82</v>
      </c>
      <c r="J419" s="52">
        <f>'3.ВС'!G394</f>
        <v>129757.89</v>
      </c>
      <c r="K419" s="52">
        <f>'3.ВС'!H394</f>
        <v>0</v>
      </c>
      <c r="L419" s="52">
        <f>'3.ВС'!I394</f>
        <v>0</v>
      </c>
    </row>
    <row r="420" spans="1:12" s="45" customFormat="1" ht="165" x14ac:dyDescent="0.25">
      <c r="A420" s="72" t="s">
        <v>277</v>
      </c>
      <c r="B420" s="105"/>
      <c r="C420" s="105"/>
      <c r="D420" s="105"/>
      <c r="E420" s="73">
        <v>852</v>
      </c>
      <c r="F420" s="40" t="s">
        <v>104</v>
      </c>
      <c r="G420" s="40" t="s">
        <v>45</v>
      </c>
      <c r="H420" s="70" t="s">
        <v>360</v>
      </c>
      <c r="I420" s="74"/>
      <c r="J420" s="52">
        <f t="shared" ref="J420:J421" si="402">J421</f>
        <v>29800</v>
      </c>
      <c r="K420" s="52">
        <f t="shared" ref="K420:K421" si="403">K421</f>
        <v>87600</v>
      </c>
      <c r="L420" s="52">
        <f t="shared" ref="L420:L421" si="404">L421</f>
        <v>87600</v>
      </c>
    </row>
    <row r="421" spans="1:12" s="45" customFormat="1" ht="60" x14ac:dyDescent="0.25">
      <c r="A421" s="18" t="s">
        <v>40</v>
      </c>
      <c r="B421" s="11"/>
      <c r="C421" s="11"/>
      <c r="D421" s="11"/>
      <c r="E421" s="48">
        <v>852</v>
      </c>
      <c r="F421" s="40" t="s">
        <v>104</v>
      </c>
      <c r="G421" s="40" t="s">
        <v>45</v>
      </c>
      <c r="H421" s="70" t="s">
        <v>360</v>
      </c>
      <c r="I421" s="23" t="s">
        <v>80</v>
      </c>
      <c r="J421" s="52">
        <f t="shared" si="402"/>
        <v>29800</v>
      </c>
      <c r="K421" s="52">
        <f t="shared" si="403"/>
        <v>87600</v>
      </c>
      <c r="L421" s="52">
        <f t="shared" si="404"/>
        <v>87600</v>
      </c>
    </row>
    <row r="422" spans="1:12" s="45" customFormat="1" x14ac:dyDescent="0.25">
      <c r="A422" s="18" t="s">
        <v>81</v>
      </c>
      <c r="B422" s="11"/>
      <c r="C422" s="11"/>
      <c r="D422" s="11"/>
      <c r="E422" s="48">
        <v>852</v>
      </c>
      <c r="F422" s="40" t="s">
        <v>104</v>
      </c>
      <c r="G422" s="40" t="s">
        <v>45</v>
      </c>
      <c r="H422" s="70" t="s">
        <v>360</v>
      </c>
      <c r="I422" s="23" t="s">
        <v>82</v>
      </c>
      <c r="J422" s="52">
        <f>'3.ВС'!G397</f>
        <v>29800</v>
      </c>
      <c r="K422" s="52">
        <f>'3.ВС'!H397</f>
        <v>87600</v>
      </c>
      <c r="L422" s="52">
        <f>'3.ВС'!I397</f>
        <v>87600</v>
      </c>
    </row>
    <row r="423" spans="1:12" s="45" customFormat="1" ht="45" hidden="1" x14ac:dyDescent="0.25">
      <c r="A423" s="38" t="s">
        <v>130</v>
      </c>
      <c r="B423" s="11"/>
      <c r="C423" s="11"/>
      <c r="D423" s="11"/>
      <c r="E423" s="27">
        <v>853</v>
      </c>
      <c r="F423" s="40" t="s">
        <v>131</v>
      </c>
      <c r="G423" s="40"/>
      <c r="H423" s="40"/>
      <c r="I423" s="40"/>
      <c r="J423" s="59">
        <f t="shared" ref="J423" si="405">J424+J428</f>
        <v>0</v>
      </c>
      <c r="K423" s="59">
        <f t="shared" ref="K423" si="406">K424+K428</f>
        <v>0</v>
      </c>
      <c r="L423" s="59">
        <f t="shared" ref="L423" si="407">L424+L428</f>
        <v>0</v>
      </c>
    </row>
    <row r="424" spans="1:12" s="45" customFormat="1" ht="60" hidden="1" x14ac:dyDescent="0.25">
      <c r="A424" s="38" t="s">
        <v>132</v>
      </c>
      <c r="B424" s="11"/>
      <c r="C424" s="11"/>
      <c r="D424" s="11"/>
      <c r="E424" s="27">
        <v>853</v>
      </c>
      <c r="F424" s="40" t="s">
        <v>131</v>
      </c>
      <c r="G424" s="40" t="s">
        <v>11</v>
      </c>
      <c r="H424" s="101"/>
      <c r="I424" s="40"/>
      <c r="J424" s="66">
        <f t="shared" ref="J424:K426" si="408">J425</f>
        <v>0</v>
      </c>
      <c r="K424" s="66">
        <f t="shared" si="408"/>
        <v>0</v>
      </c>
      <c r="L424" s="66">
        <f t="shared" ref="L424:L426" si="409">L425</f>
        <v>0</v>
      </c>
    </row>
    <row r="425" spans="1:12" s="45" customFormat="1" ht="30" hidden="1" x14ac:dyDescent="0.25">
      <c r="A425" s="38" t="s">
        <v>224</v>
      </c>
      <c r="B425" s="11"/>
      <c r="C425" s="11"/>
      <c r="D425" s="11"/>
      <c r="E425" s="27">
        <v>853</v>
      </c>
      <c r="F425" s="40" t="s">
        <v>131</v>
      </c>
      <c r="G425" s="40" t="s">
        <v>11</v>
      </c>
      <c r="H425" s="51" t="s">
        <v>380</v>
      </c>
      <c r="I425" s="40"/>
      <c r="J425" s="52">
        <f t="shared" si="408"/>
        <v>0</v>
      </c>
      <c r="K425" s="52">
        <f t="shared" si="408"/>
        <v>0</v>
      </c>
      <c r="L425" s="52">
        <f t="shared" si="409"/>
        <v>0</v>
      </c>
    </row>
    <row r="426" spans="1:12" s="45" customFormat="1" hidden="1" x14ac:dyDescent="0.25">
      <c r="A426" s="38" t="s">
        <v>34</v>
      </c>
      <c r="B426" s="38"/>
      <c r="C426" s="38"/>
      <c r="D426" s="38"/>
      <c r="E426" s="27">
        <v>853</v>
      </c>
      <c r="F426" s="23" t="s">
        <v>131</v>
      </c>
      <c r="G426" s="23" t="s">
        <v>11</v>
      </c>
      <c r="H426" s="51" t="s">
        <v>380</v>
      </c>
      <c r="I426" s="23" t="s">
        <v>35</v>
      </c>
      <c r="J426" s="52">
        <f t="shared" si="408"/>
        <v>0</v>
      </c>
      <c r="K426" s="52">
        <f t="shared" si="408"/>
        <v>0</v>
      </c>
      <c r="L426" s="52">
        <f t="shared" si="409"/>
        <v>0</v>
      </c>
    </row>
    <row r="427" spans="1:12" s="45" customFormat="1" hidden="1" x14ac:dyDescent="0.25">
      <c r="A427" s="38" t="s">
        <v>133</v>
      </c>
      <c r="B427" s="38"/>
      <c r="C427" s="38"/>
      <c r="D427" s="38"/>
      <c r="E427" s="27">
        <v>853</v>
      </c>
      <c r="F427" s="23" t="s">
        <v>131</v>
      </c>
      <c r="G427" s="23" t="s">
        <v>11</v>
      </c>
      <c r="H427" s="51" t="s">
        <v>380</v>
      </c>
      <c r="I427" s="23" t="s">
        <v>134</v>
      </c>
      <c r="J427" s="52">
        <f>'3.ВС'!G424</f>
        <v>0</v>
      </c>
      <c r="K427" s="52">
        <f>'3.ВС'!H424</f>
        <v>0</v>
      </c>
      <c r="L427" s="52">
        <f>'3.ВС'!I424</f>
        <v>0</v>
      </c>
    </row>
    <row r="428" spans="1:12" s="45" customFormat="1" hidden="1" x14ac:dyDescent="0.25">
      <c r="A428" s="39" t="s">
        <v>135</v>
      </c>
      <c r="B428" s="102"/>
      <c r="C428" s="102"/>
      <c r="D428" s="102"/>
      <c r="E428" s="27">
        <v>853</v>
      </c>
      <c r="F428" s="23" t="s">
        <v>131</v>
      </c>
      <c r="G428" s="23" t="s">
        <v>43</v>
      </c>
      <c r="H428" s="51" t="s">
        <v>46</v>
      </c>
      <c r="I428" s="23"/>
      <c r="J428" s="52">
        <f t="shared" ref="J428:K430" si="410">J429</f>
        <v>0</v>
      </c>
      <c r="K428" s="52">
        <f t="shared" si="410"/>
        <v>0</v>
      </c>
      <c r="L428" s="52">
        <f t="shared" ref="L428:L430" si="411">L429</f>
        <v>0</v>
      </c>
    </row>
    <row r="429" spans="1:12" s="45" customFormat="1" ht="45" hidden="1" x14ac:dyDescent="0.25">
      <c r="A429" s="38" t="s">
        <v>136</v>
      </c>
      <c r="B429" s="11"/>
      <c r="C429" s="11"/>
      <c r="D429" s="11"/>
      <c r="E429" s="27">
        <v>853</v>
      </c>
      <c r="F429" s="23" t="s">
        <v>131</v>
      </c>
      <c r="G429" s="23" t="s">
        <v>43</v>
      </c>
      <c r="H429" s="51" t="s">
        <v>381</v>
      </c>
      <c r="I429" s="23"/>
      <c r="J429" s="52">
        <f t="shared" si="410"/>
        <v>0</v>
      </c>
      <c r="K429" s="52">
        <f t="shared" si="410"/>
        <v>0</v>
      </c>
      <c r="L429" s="52">
        <f t="shared" si="411"/>
        <v>0</v>
      </c>
    </row>
    <row r="430" spans="1:12" s="45" customFormat="1" hidden="1" x14ac:dyDescent="0.25">
      <c r="A430" s="38" t="s">
        <v>34</v>
      </c>
      <c r="B430" s="11"/>
      <c r="C430" s="11"/>
      <c r="D430" s="11"/>
      <c r="E430" s="27">
        <v>853</v>
      </c>
      <c r="F430" s="23" t="s">
        <v>131</v>
      </c>
      <c r="G430" s="23" t="s">
        <v>43</v>
      </c>
      <c r="H430" s="51" t="s">
        <v>381</v>
      </c>
      <c r="I430" s="23" t="s">
        <v>35</v>
      </c>
      <c r="J430" s="52">
        <f t="shared" si="410"/>
        <v>0</v>
      </c>
      <c r="K430" s="52">
        <f t="shared" si="410"/>
        <v>0</v>
      </c>
      <c r="L430" s="52">
        <f t="shared" si="411"/>
        <v>0</v>
      </c>
    </row>
    <row r="431" spans="1:12" s="45" customFormat="1" hidden="1" x14ac:dyDescent="0.25">
      <c r="A431" s="38" t="s">
        <v>137</v>
      </c>
      <c r="B431" s="11"/>
      <c r="C431" s="11"/>
      <c r="D431" s="11"/>
      <c r="E431" s="27">
        <v>853</v>
      </c>
      <c r="F431" s="23" t="s">
        <v>131</v>
      </c>
      <c r="G431" s="23" t="s">
        <v>43</v>
      </c>
      <c r="H431" s="51" t="s">
        <v>381</v>
      </c>
      <c r="I431" s="23" t="s">
        <v>134</v>
      </c>
      <c r="J431" s="52">
        <f>'3.ВС'!G428</f>
        <v>0</v>
      </c>
      <c r="K431" s="52">
        <f>'3.ВС'!H428</f>
        <v>0</v>
      </c>
      <c r="L431" s="52">
        <f>'3.ВС'!I428</f>
        <v>0</v>
      </c>
    </row>
    <row r="432" spans="1:12" s="45" customFormat="1" x14ac:dyDescent="0.25">
      <c r="A432" s="38" t="s">
        <v>146</v>
      </c>
      <c r="B432" s="38"/>
      <c r="C432" s="38"/>
      <c r="D432" s="38"/>
      <c r="E432" s="17"/>
      <c r="F432" s="23"/>
      <c r="G432" s="23"/>
      <c r="H432" s="40"/>
      <c r="I432" s="23"/>
      <c r="J432" s="52">
        <f t="shared" ref="J432" si="412">J8+J123+J132+J144+J167+J199+J204+J311+J354+J383+J423</f>
        <v>820098</v>
      </c>
      <c r="K432" s="52">
        <f t="shared" ref="K432:L432" si="413">K8+K123+K132+K144+K167+K199+K204+K311+K354+K383+K423</f>
        <v>0</v>
      </c>
      <c r="L432" s="52">
        <f t="shared" si="413"/>
        <v>0</v>
      </c>
    </row>
  </sheetData>
  <mergeCells count="5">
    <mergeCell ref="H1:L1"/>
    <mergeCell ref="H2:L2"/>
    <mergeCell ref="H3:L3"/>
    <mergeCell ref="H4:L4"/>
    <mergeCell ref="A5:L5"/>
  </mergeCells>
  <pageMargins left="0.59055118110236227" right="0.59055118110236227" top="0.31496062992125984" bottom="0.11811023622047245"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T443"/>
  <sheetViews>
    <sheetView zoomScale="80" zoomScaleNormal="80" workbookViewId="0">
      <pane xSplit="9" ySplit="7" topLeftCell="J421" activePane="bottomRight" state="frozen"/>
      <selection activeCell="A5" sqref="A5:I5"/>
      <selection pane="topRight" activeCell="A5" sqref="A5:I5"/>
      <selection pane="bottomLeft" activeCell="A5" sqref="A5:I5"/>
      <selection pane="bottomRight" activeCell="H446" sqref="H446"/>
    </sheetView>
  </sheetViews>
  <sheetFormatPr defaultRowHeight="15" x14ac:dyDescent="0.25"/>
  <cols>
    <col min="1" max="1" width="40.28515625" style="1" customWidth="1"/>
    <col min="2" max="3" width="5" style="3" customWidth="1"/>
    <col min="4" max="4" width="4.28515625" style="2" customWidth="1"/>
    <col min="5" max="5" width="5.5703125" style="2" customWidth="1"/>
    <col min="6" max="7" width="3.5703125" style="2" hidden="1" customWidth="1"/>
    <col min="8" max="8" width="7.5703125" style="2" customWidth="1"/>
    <col min="9" max="9" width="4.85546875" style="3" customWidth="1"/>
    <col min="10" max="10" width="14.42578125" style="15" customWidth="1"/>
    <col min="11" max="12" width="12.85546875" style="15" customWidth="1"/>
    <col min="13" max="152" width="9.140625" style="3"/>
    <col min="153" max="153" width="1.42578125" style="3" customWidth="1"/>
    <col min="154" max="154" width="59.5703125" style="3" customWidth="1"/>
    <col min="155" max="155" width="9.140625" style="3" customWidth="1"/>
    <col min="156" max="157" width="3.85546875" style="3" customWidth="1"/>
    <col min="158" max="158" width="10.5703125" style="3" customWidth="1"/>
    <col min="159" max="159" width="3.85546875" style="3" customWidth="1"/>
    <col min="160" max="162" width="14.42578125" style="3" customWidth="1"/>
    <col min="163" max="163" width="4.140625" style="3" customWidth="1"/>
    <col min="164" max="164" width="15" style="3" customWidth="1"/>
    <col min="165" max="166" width="9.140625" style="3" customWidth="1"/>
    <col min="167" max="167" width="11.5703125" style="3" customWidth="1"/>
    <col min="168" max="168" width="18.140625" style="3" customWidth="1"/>
    <col min="169" max="169" width="13.140625" style="3" customWidth="1"/>
    <col min="170" max="170" width="12.28515625" style="3" customWidth="1"/>
    <col min="171" max="408" width="9.140625" style="3"/>
    <col min="409" max="409" width="1.42578125" style="3" customWidth="1"/>
    <col min="410" max="410" width="59.5703125" style="3" customWidth="1"/>
    <col min="411" max="411" width="9.140625" style="3" customWidth="1"/>
    <col min="412" max="413" width="3.85546875" style="3" customWidth="1"/>
    <col min="414" max="414" width="10.5703125" style="3" customWidth="1"/>
    <col min="415" max="415" width="3.85546875" style="3" customWidth="1"/>
    <col min="416" max="418" width="14.42578125" style="3" customWidth="1"/>
    <col min="419" max="419" width="4.140625" style="3" customWidth="1"/>
    <col min="420" max="420" width="15" style="3" customWidth="1"/>
    <col min="421" max="422" width="9.140625" style="3" customWidth="1"/>
    <col min="423" max="423" width="11.5703125" style="3" customWidth="1"/>
    <col min="424" max="424" width="18.140625" style="3" customWidth="1"/>
    <col min="425" max="425" width="13.140625" style="3" customWidth="1"/>
    <col min="426" max="426" width="12.28515625" style="3" customWidth="1"/>
    <col min="427" max="664" width="9.140625" style="3"/>
    <col min="665" max="665" width="1.42578125" style="3" customWidth="1"/>
    <col min="666" max="666" width="59.5703125" style="3" customWidth="1"/>
    <col min="667" max="667" width="9.140625" style="3" customWidth="1"/>
    <col min="668" max="669" width="3.85546875" style="3" customWidth="1"/>
    <col min="670" max="670" width="10.5703125" style="3" customWidth="1"/>
    <col min="671" max="671" width="3.85546875" style="3" customWidth="1"/>
    <col min="672" max="674" width="14.42578125" style="3" customWidth="1"/>
    <col min="675" max="675" width="4.140625" style="3" customWidth="1"/>
    <col min="676" max="676" width="15" style="3" customWidth="1"/>
    <col min="677" max="678" width="9.140625" style="3" customWidth="1"/>
    <col min="679" max="679" width="11.5703125" style="3" customWidth="1"/>
    <col min="680" max="680" width="18.140625" style="3" customWidth="1"/>
    <col min="681" max="681" width="13.140625" style="3" customWidth="1"/>
    <col min="682" max="682" width="12.28515625" style="3" customWidth="1"/>
    <col min="683" max="920" width="9.140625" style="3"/>
    <col min="921" max="921" width="1.42578125" style="3" customWidth="1"/>
    <col min="922" max="922" width="59.5703125" style="3" customWidth="1"/>
    <col min="923" max="923" width="9.140625" style="3" customWidth="1"/>
    <col min="924" max="925" width="3.85546875" style="3" customWidth="1"/>
    <col min="926" max="926" width="10.5703125" style="3" customWidth="1"/>
    <col min="927" max="927" width="3.85546875" style="3" customWidth="1"/>
    <col min="928" max="930" width="14.42578125" style="3" customWidth="1"/>
    <col min="931" max="931" width="4.140625" style="3" customWidth="1"/>
    <col min="932" max="932" width="15" style="3" customWidth="1"/>
    <col min="933" max="934" width="9.140625" style="3" customWidth="1"/>
    <col min="935" max="935" width="11.5703125" style="3" customWidth="1"/>
    <col min="936" max="936" width="18.140625" style="3" customWidth="1"/>
    <col min="937" max="937" width="13.140625" style="3" customWidth="1"/>
    <col min="938" max="938" width="12.28515625" style="3" customWidth="1"/>
    <col min="939" max="1176" width="9.140625" style="3"/>
    <col min="1177" max="1177" width="1.42578125" style="3" customWidth="1"/>
    <col min="1178" max="1178" width="59.5703125" style="3" customWidth="1"/>
    <col min="1179" max="1179" width="9.140625" style="3" customWidth="1"/>
    <col min="1180" max="1181" width="3.85546875" style="3" customWidth="1"/>
    <col min="1182" max="1182" width="10.5703125" style="3" customWidth="1"/>
    <col min="1183" max="1183" width="3.85546875" style="3" customWidth="1"/>
    <col min="1184" max="1186" width="14.42578125" style="3" customWidth="1"/>
    <col min="1187" max="1187" width="4.140625" style="3" customWidth="1"/>
    <col min="1188" max="1188" width="15" style="3" customWidth="1"/>
    <col min="1189" max="1190" width="9.140625" style="3" customWidth="1"/>
    <col min="1191" max="1191" width="11.5703125" style="3" customWidth="1"/>
    <col min="1192" max="1192" width="18.140625" style="3" customWidth="1"/>
    <col min="1193" max="1193" width="13.140625" style="3" customWidth="1"/>
    <col min="1194" max="1194" width="12.28515625" style="3" customWidth="1"/>
    <col min="1195" max="1432" width="9.140625" style="3"/>
    <col min="1433" max="1433" width="1.42578125" style="3" customWidth="1"/>
    <col min="1434" max="1434" width="59.5703125" style="3" customWidth="1"/>
    <col min="1435" max="1435" width="9.140625" style="3" customWidth="1"/>
    <col min="1436" max="1437" width="3.85546875" style="3" customWidth="1"/>
    <col min="1438" max="1438" width="10.5703125" style="3" customWidth="1"/>
    <col min="1439" max="1439" width="3.85546875" style="3" customWidth="1"/>
    <col min="1440" max="1442" width="14.42578125" style="3" customWidth="1"/>
    <col min="1443" max="1443" width="4.140625" style="3" customWidth="1"/>
    <col min="1444" max="1444" width="15" style="3" customWidth="1"/>
    <col min="1445" max="1446" width="9.140625" style="3" customWidth="1"/>
    <col min="1447" max="1447" width="11.5703125" style="3" customWidth="1"/>
    <col min="1448" max="1448" width="18.140625" style="3" customWidth="1"/>
    <col min="1449" max="1449" width="13.140625" style="3" customWidth="1"/>
    <col min="1450" max="1450" width="12.28515625" style="3" customWidth="1"/>
    <col min="1451" max="1688" width="9.140625" style="3"/>
    <col min="1689" max="1689" width="1.42578125" style="3" customWidth="1"/>
    <col min="1690" max="1690" width="59.5703125" style="3" customWidth="1"/>
    <col min="1691" max="1691" width="9.140625" style="3" customWidth="1"/>
    <col min="1692" max="1693" width="3.85546875" style="3" customWidth="1"/>
    <col min="1694" max="1694" width="10.5703125" style="3" customWidth="1"/>
    <col min="1695" max="1695" width="3.85546875" style="3" customWidth="1"/>
    <col min="1696" max="1698" width="14.42578125" style="3" customWidth="1"/>
    <col min="1699" max="1699" width="4.140625" style="3" customWidth="1"/>
    <col min="1700" max="1700" width="15" style="3" customWidth="1"/>
    <col min="1701" max="1702" width="9.140625" style="3" customWidth="1"/>
    <col min="1703" max="1703" width="11.5703125" style="3" customWidth="1"/>
    <col min="1704" max="1704" width="18.140625" style="3" customWidth="1"/>
    <col min="1705" max="1705" width="13.140625" style="3" customWidth="1"/>
    <col min="1706" max="1706" width="12.28515625" style="3" customWidth="1"/>
    <col min="1707" max="1944" width="9.140625" style="3"/>
    <col min="1945" max="1945" width="1.42578125" style="3" customWidth="1"/>
    <col min="1946" max="1946" width="59.5703125" style="3" customWidth="1"/>
    <col min="1947" max="1947" width="9.140625" style="3" customWidth="1"/>
    <col min="1948" max="1949" width="3.85546875" style="3" customWidth="1"/>
    <col min="1950" max="1950" width="10.5703125" style="3" customWidth="1"/>
    <col min="1951" max="1951" width="3.85546875" style="3" customWidth="1"/>
    <col min="1952" max="1954" width="14.42578125" style="3" customWidth="1"/>
    <col min="1955" max="1955" width="4.140625" style="3" customWidth="1"/>
    <col min="1956" max="1956" width="15" style="3" customWidth="1"/>
    <col min="1957" max="1958" width="9.140625" style="3" customWidth="1"/>
    <col min="1959" max="1959" width="11.5703125" style="3" customWidth="1"/>
    <col min="1960" max="1960" width="18.140625" style="3" customWidth="1"/>
    <col min="1961" max="1961" width="13.140625" style="3" customWidth="1"/>
    <col min="1962" max="1962" width="12.28515625" style="3" customWidth="1"/>
    <col min="1963" max="2200" width="9.140625" style="3"/>
    <col min="2201" max="2201" width="1.42578125" style="3" customWidth="1"/>
    <col min="2202" max="2202" width="59.5703125" style="3" customWidth="1"/>
    <col min="2203" max="2203" width="9.140625" style="3" customWidth="1"/>
    <col min="2204" max="2205" width="3.85546875" style="3" customWidth="1"/>
    <col min="2206" max="2206" width="10.5703125" style="3" customWidth="1"/>
    <col min="2207" max="2207" width="3.85546875" style="3" customWidth="1"/>
    <col min="2208" max="2210" width="14.42578125" style="3" customWidth="1"/>
    <col min="2211" max="2211" width="4.140625" style="3" customWidth="1"/>
    <col min="2212" max="2212" width="15" style="3" customWidth="1"/>
    <col min="2213" max="2214" width="9.140625" style="3" customWidth="1"/>
    <col min="2215" max="2215" width="11.5703125" style="3" customWidth="1"/>
    <col min="2216" max="2216" width="18.140625" style="3" customWidth="1"/>
    <col min="2217" max="2217" width="13.140625" style="3" customWidth="1"/>
    <col min="2218" max="2218" width="12.28515625" style="3" customWidth="1"/>
    <col min="2219" max="2456" width="9.140625" style="3"/>
    <col min="2457" max="2457" width="1.42578125" style="3" customWidth="1"/>
    <col min="2458" max="2458" width="59.5703125" style="3" customWidth="1"/>
    <col min="2459" max="2459" width="9.140625" style="3" customWidth="1"/>
    <col min="2460" max="2461" width="3.85546875" style="3" customWidth="1"/>
    <col min="2462" max="2462" width="10.5703125" style="3" customWidth="1"/>
    <col min="2463" max="2463" width="3.85546875" style="3" customWidth="1"/>
    <col min="2464" max="2466" width="14.42578125" style="3" customWidth="1"/>
    <col min="2467" max="2467" width="4.140625" style="3" customWidth="1"/>
    <col min="2468" max="2468" width="15" style="3" customWidth="1"/>
    <col min="2469" max="2470" width="9.140625" style="3" customWidth="1"/>
    <col min="2471" max="2471" width="11.5703125" style="3" customWidth="1"/>
    <col min="2472" max="2472" width="18.140625" style="3" customWidth="1"/>
    <col min="2473" max="2473" width="13.140625" style="3" customWidth="1"/>
    <col min="2474" max="2474" width="12.28515625" style="3" customWidth="1"/>
    <col min="2475" max="2712" width="9.140625" style="3"/>
    <col min="2713" max="2713" width="1.42578125" style="3" customWidth="1"/>
    <col min="2714" max="2714" width="59.5703125" style="3" customWidth="1"/>
    <col min="2715" max="2715" width="9.140625" style="3" customWidth="1"/>
    <col min="2716" max="2717" width="3.85546875" style="3" customWidth="1"/>
    <col min="2718" max="2718" width="10.5703125" style="3" customWidth="1"/>
    <col min="2719" max="2719" width="3.85546875" style="3" customWidth="1"/>
    <col min="2720" max="2722" width="14.42578125" style="3" customWidth="1"/>
    <col min="2723" max="2723" width="4.140625" style="3" customWidth="1"/>
    <col min="2724" max="2724" width="15" style="3" customWidth="1"/>
    <col min="2725" max="2726" width="9.140625" style="3" customWidth="1"/>
    <col min="2727" max="2727" width="11.5703125" style="3" customWidth="1"/>
    <col min="2728" max="2728" width="18.140625" style="3" customWidth="1"/>
    <col min="2729" max="2729" width="13.140625" style="3" customWidth="1"/>
    <col min="2730" max="2730" width="12.28515625" style="3" customWidth="1"/>
    <col min="2731" max="2968" width="9.140625" style="3"/>
    <col min="2969" max="2969" width="1.42578125" style="3" customWidth="1"/>
    <col min="2970" max="2970" width="59.5703125" style="3" customWidth="1"/>
    <col min="2971" max="2971" width="9.140625" style="3" customWidth="1"/>
    <col min="2972" max="2973" width="3.85546875" style="3" customWidth="1"/>
    <col min="2974" max="2974" width="10.5703125" style="3" customWidth="1"/>
    <col min="2975" max="2975" width="3.85546875" style="3" customWidth="1"/>
    <col min="2976" max="2978" width="14.42578125" style="3" customWidth="1"/>
    <col min="2979" max="2979" width="4.140625" style="3" customWidth="1"/>
    <col min="2980" max="2980" width="15" style="3" customWidth="1"/>
    <col min="2981" max="2982" width="9.140625" style="3" customWidth="1"/>
    <col min="2983" max="2983" width="11.5703125" style="3" customWidth="1"/>
    <col min="2984" max="2984" width="18.140625" style="3" customWidth="1"/>
    <col min="2985" max="2985" width="13.140625" style="3" customWidth="1"/>
    <col min="2986" max="2986" width="12.28515625" style="3" customWidth="1"/>
    <col min="2987" max="3224" width="9.140625" style="3"/>
    <col min="3225" max="3225" width="1.42578125" style="3" customWidth="1"/>
    <col min="3226" max="3226" width="59.5703125" style="3" customWidth="1"/>
    <col min="3227" max="3227" width="9.140625" style="3" customWidth="1"/>
    <col min="3228" max="3229" width="3.85546875" style="3" customWidth="1"/>
    <col min="3230" max="3230" width="10.5703125" style="3" customWidth="1"/>
    <col min="3231" max="3231" width="3.85546875" style="3" customWidth="1"/>
    <col min="3232" max="3234" width="14.42578125" style="3" customWidth="1"/>
    <col min="3235" max="3235" width="4.140625" style="3" customWidth="1"/>
    <col min="3236" max="3236" width="15" style="3" customWidth="1"/>
    <col min="3237" max="3238" width="9.140625" style="3" customWidth="1"/>
    <col min="3239" max="3239" width="11.5703125" style="3" customWidth="1"/>
    <col min="3240" max="3240" width="18.140625" style="3" customWidth="1"/>
    <col min="3241" max="3241" width="13.140625" style="3" customWidth="1"/>
    <col min="3242" max="3242" width="12.28515625" style="3" customWidth="1"/>
    <col min="3243" max="3480" width="9.140625" style="3"/>
    <col min="3481" max="3481" width="1.42578125" style="3" customWidth="1"/>
    <col min="3482" max="3482" width="59.5703125" style="3" customWidth="1"/>
    <col min="3483" max="3483" width="9.140625" style="3" customWidth="1"/>
    <col min="3484" max="3485" width="3.85546875" style="3" customWidth="1"/>
    <col min="3486" max="3486" width="10.5703125" style="3" customWidth="1"/>
    <col min="3487" max="3487" width="3.85546875" style="3" customWidth="1"/>
    <col min="3488" max="3490" width="14.42578125" style="3" customWidth="1"/>
    <col min="3491" max="3491" width="4.140625" style="3" customWidth="1"/>
    <col min="3492" max="3492" width="15" style="3" customWidth="1"/>
    <col min="3493" max="3494" width="9.140625" style="3" customWidth="1"/>
    <col min="3495" max="3495" width="11.5703125" style="3" customWidth="1"/>
    <col min="3496" max="3496" width="18.140625" style="3" customWidth="1"/>
    <col min="3497" max="3497" width="13.140625" style="3" customWidth="1"/>
    <col min="3498" max="3498" width="12.28515625" style="3" customWidth="1"/>
    <col min="3499" max="3736" width="9.140625" style="3"/>
    <col min="3737" max="3737" width="1.42578125" style="3" customWidth="1"/>
    <col min="3738" max="3738" width="59.5703125" style="3" customWidth="1"/>
    <col min="3739" max="3739" width="9.140625" style="3" customWidth="1"/>
    <col min="3740" max="3741" width="3.85546875" style="3" customWidth="1"/>
    <col min="3742" max="3742" width="10.5703125" style="3" customWidth="1"/>
    <col min="3743" max="3743" width="3.85546875" style="3" customWidth="1"/>
    <col min="3744" max="3746" width="14.42578125" style="3" customWidth="1"/>
    <col min="3747" max="3747" width="4.140625" style="3" customWidth="1"/>
    <col min="3748" max="3748" width="15" style="3" customWidth="1"/>
    <col min="3749" max="3750" width="9.140625" style="3" customWidth="1"/>
    <col min="3751" max="3751" width="11.5703125" style="3" customWidth="1"/>
    <col min="3752" max="3752" width="18.140625" style="3" customWidth="1"/>
    <col min="3753" max="3753" width="13.140625" style="3" customWidth="1"/>
    <col min="3754" max="3754" width="12.28515625" style="3" customWidth="1"/>
    <col min="3755" max="3992" width="9.140625" style="3"/>
    <col min="3993" max="3993" width="1.42578125" style="3" customWidth="1"/>
    <col min="3994" max="3994" width="59.5703125" style="3" customWidth="1"/>
    <col min="3995" max="3995" width="9.140625" style="3" customWidth="1"/>
    <col min="3996" max="3997" width="3.85546875" style="3" customWidth="1"/>
    <col min="3998" max="3998" width="10.5703125" style="3" customWidth="1"/>
    <col min="3999" max="3999" width="3.85546875" style="3" customWidth="1"/>
    <col min="4000" max="4002" width="14.42578125" style="3" customWidth="1"/>
    <col min="4003" max="4003" width="4.140625" style="3" customWidth="1"/>
    <col min="4004" max="4004" width="15" style="3" customWidth="1"/>
    <col min="4005" max="4006" width="9.140625" style="3" customWidth="1"/>
    <col min="4007" max="4007" width="11.5703125" style="3" customWidth="1"/>
    <col min="4008" max="4008" width="18.140625" style="3" customWidth="1"/>
    <col min="4009" max="4009" width="13.140625" style="3" customWidth="1"/>
    <col min="4010" max="4010" width="12.28515625" style="3" customWidth="1"/>
    <col min="4011" max="4248" width="9.140625" style="3"/>
    <col min="4249" max="4249" width="1.42578125" style="3" customWidth="1"/>
    <col min="4250" max="4250" width="59.5703125" style="3" customWidth="1"/>
    <col min="4251" max="4251" width="9.140625" style="3" customWidth="1"/>
    <col min="4252" max="4253" width="3.85546875" style="3" customWidth="1"/>
    <col min="4254" max="4254" width="10.5703125" style="3" customWidth="1"/>
    <col min="4255" max="4255" width="3.85546875" style="3" customWidth="1"/>
    <col min="4256" max="4258" width="14.42578125" style="3" customWidth="1"/>
    <col min="4259" max="4259" width="4.140625" style="3" customWidth="1"/>
    <col min="4260" max="4260" width="15" style="3" customWidth="1"/>
    <col min="4261" max="4262" width="9.140625" style="3" customWidth="1"/>
    <col min="4263" max="4263" width="11.5703125" style="3" customWidth="1"/>
    <col min="4264" max="4264" width="18.140625" style="3" customWidth="1"/>
    <col min="4265" max="4265" width="13.140625" style="3" customWidth="1"/>
    <col min="4266" max="4266" width="12.28515625" style="3" customWidth="1"/>
    <col min="4267" max="4504" width="9.140625" style="3"/>
    <col min="4505" max="4505" width="1.42578125" style="3" customWidth="1"/>
    <col min="4506" max="4506" width="59.5703125" style="3" customWidth="1"/>
    <col min="4507" max="4507" width="9.140625" style="3" customWidth="1"/>
    <col min="4508" max="4509" width="3.85546875" style="3" customWidth="1"/>
    <col min="4510" max="4510" width="10.5703125" style="3" customWidth="1"/>
    <col min="4511" max="4511" width="3.85546875" style="3" customWidth="1"/>
    <col min="4512" max="4514" width="14.42578125" style="3" customWidth="1"/>
    <col min="4515" max="4515" width="4.140625" style="3" customWidth="1"/>
    <col min="4516" max="4516" width="15" style="3" customWidth="1"/>
    <col min="4517" max="4518" width="9.140625" style="3" customWidth="1"/>
    <col min="4519" max="4519" width="11.5703125" style="3" customWidth="1"/>
    <col min="4520" max="4520" width="18.140625" style="3" customWidth="1"/>
    <col min="4521" max="4521" width="13.140625" style="3" customWidth="1"/>
    <col min="4522" max="4522" width="12.28515625" style="3" customWidth="1"/>
    <col min="4523" max="4760" width="9.140625" style="3"/>
    <col min="4761" max="4761" width="1.42578125" style="3" customWidth="1"/>
    <col min="4762" max="4762" width="59.5703125" style="3" customWidth="1"/>
    <col min="4763" max="4763" width="9.140625" style="3" customWidth="1"/>
    <col min="4764" max="4765" width="3.85546875" style="3" customWidth="1"/>
    <col min="4766" max="4766" width="10.5703125" style="3" customWidth="1"/>
    <col min="4767" max="4767" width="3.85546875" style="3" customWidth="1"/>
    <col min="4768" max="4770" width="14.42578125" style="3" customWidth="1"/>
    <col min="4771" max="4771" width="4.140625" style="3" customWidth="1"/>
    <col min="4772" max="4772" width="15" style="3" customWidth="1"/>
    <col min="4773" max="4774" width="9.140625" style="3" customWidth="1"/>
    <col min="4775" max="4775" width="11.5703125" style="3" customWidth="1"/>
    <col min="4776" max="4776" width="18.140625" style="3" customWidth="1"/>
    <col min="4777" max="4777" width="13.140625" style="3" customWidth="1"/>
    <col min="4778" max="4778" width="12.28515625" style="3" customWidth="1"/>
    <col min="4779" max="5016" width="9.140625" style="3"/>
    <col min="5017" max="5017" width="1.42578125" style="3" customWidth="1"/>
    <col min="5018" max="5018" width="59.5703125" style="3" customWidth="1"/>
    <col min="5019" max="5019" width="9.140625" style="3" customWidth="1"/>
    <col min="5020" max="5021" width="3.85546875" style="3" customWidth="1"/>
    <col min="5022" max="5022" width="10.5703125" style="3" customWidth="1"/>
    <col min="5023" max="5023" width="3.85546875" style="3" customWidth="1"/>
    <col min="5024" max="5026" width="14.42578125" style="3" customWidth="1"/>
    <col min="5027" max="5027" width="4.140625" style="3" customWidth="1"/>
    <col min="5028" max="5028" width="15" style="3" customWidth="1"/>
    <col min="5029" max="5030" width="9.140625" style="3" customWidth="1"/>
    <col min="5031" max="5031" width="11.5703125" style="3" customWidth="1"/>
    <col min="5032" max="5032" width="18.140625" style="3" customWidth="1"/>
    <col min="5033" max="5033" width="13.140625" style="3" customWidth="1"/>
    <col min="5034" max="5034" width="12.28515625" style="3" customWidth="1"/>
    <col min="5035" max="5272" width="9.140625" style="3"/>
    <col min="5273" max="5273" width="1.42578125" style="3" customWidth="1"/>
    <col min="5274" max="5274" width="59.5703125" style="3" customWidth="1"/>
    <col min="5275" max="5275" width="9.140625" style="3" customWidth="1"/>
    <col min="5276" max="5277" width="3.85546875" style="3" customWidth="1"/>
    <col min="5278" max="5278" width="10.5703125" style="3" customWidth="1"/>
    <col min="5279" max="5279" width="3.85546875" style="3" customWidth="1"/>
    <col min="5280" max="5282" width="14.42578125" style="3" customWidth="1"/>
    <col min="5283" max="5283" width="4.140625" style="3" customWidth="1"/>
    <col min="5284" max="5284" width="15" style="3" customWidth="1"/>
    <col min="5285" max="5286" width="9.140625" style="3" customWidth="1"/>
    <col min="5287" max="5287" width="11.5703125" style="3" customWidth="1"/>
    <col min="5288" max="5288" width="18.140625" style="3" customWidth="1"/>
    <col min="5289" max="5289" width="13.140625" style="3" customWidth="1"/>
    <col min="5290" max="5290" width="12.28515625" style="3" customWidth="1"/>
    <col min="5291" max="5528" width="9.140625" style="3"/>
    <col min="5529" max="5529" width="1.42578125" style="3" customWidth="1"/>
    <col min="5530" max="5530" width="59.5703125" style="3" customWidth="1"/>
    <col min="5531" max="5531" width="9.140625" style="3" customWidth="1"/>
    <col min="5532" max="5533" width="3.85546875" style="3" customWidth="1"/>
    <col min="5534" max="5534" width="10.5703125" style="3" customWidth="1"/>
    <col min="5535" max="5535" width="3.85546875" style="3" customWidth="1"/>
    <col min="5536" max="5538" width="14.42578125" style="3" customWidth="1"/>
    <col min="5539" max="5539" width="4.140625" style="3" customWidth="1"/>
    <col min="5540" max="5540" width="15" style="3" customWidth="1"/>
    <col min="5541" max="5542" width="9.140625" style="3" customWidth="1"/>
    <col min="5543" max="5543" width="11.5703125" style="3" customWidth="1"/>
    <col min="5544" max="5544" width="18.140625" style="3" customWidth="1"/>
    <col min="5545" max="5545" width="13.140625" style="3" customWidth="1"/>
    <col min="5546" max="5546" width="12.28515625" style="3" customWidth="1"/>
    <col min="5547" max="5784" width="9.140625" style="3"/>
    <col min="5785" max="5785" width="1.42578125" style="3" customWidth="1"/>
    <col min="5786" max="5786" width="59.5703125" style="3" customWidth="1"/>
    <col min="5787" max="5787" width="9.140625" style="3" customWidth="1"/>
    <col min="5788" max="5789" width="3.85546875" style="3" customWidth="1"/>
    <col min="5790" max="5790" width="10.5703125" style="3" customWidth="1"/>
    <col min="5791" max="5791" width="3.85546875" style="3" customWidth="1"/>
    <col min="5792" max="5794" width="14.42578125" style="3" customWidth="1"/>
    <col min="5795" max="5795" width="4.140625" style="3" customWidth="1"/>
    <col min="5796" max="5796" width="15" style="3" customWidth="1"/>
    <col min="5797" max="5798" width="9.140625" style="3" customWidth="1"/>
    <col min="5799" max="5799" width="11.5703125" style="3" customWidth="1"/>
    <col min="5800" max="5800" width="18.140625" style="3" customWidth="1"/>
    <col min="5801" max="5801" width="13.140625" style="3" customWidth="1"/>
    <col min="5802" max="5802" width="12.28515625" style="3" customWidth="1"/>
    <col min="5803" max="6040" width="9.140625" style="3"/>
    <col min="6041" max="6041" width="1.42578125" style="3" customWidth="1"/>
    <col min="6042" max="6042" width="59.5703125" style="3" customWidth="1"/>
    <col min="6043" max="6043" width="9.140625" style="3" customWidth="1"/>
    <col min="6044" max="6045" width="3.85546875" style="3" customWidth="1"/>
    <col min="6046" max="6046" width="10.5703125" style="3" customWidth="1"/>
    <col min="6047" max="6047" width="3.85546875" style="3" customWidth="1"/>
    <col min="6048" max="6050" width="14.42578125" style="3" customWidth="1"/>
    <col min="6051" max="6051" width="4.140625" style="3" customWidth="1"/>
    <col min="6052" max="6052" width="15" style="3" customWidth="1"/>
    <col min="6053" max="6054" width="9.140625" style="3" customWidth="1"/>
    <col min="6055" max="6055" width="11.5703125" style="3" customWidth="1"/>
    <col min="6056" max="6056" width="18.140625" style="3" customWidth="1"/>
    <col min="6057" max="6057" width="13.140625" style="3" customWidth="1"/>
    <col min="6058" max="6058" width="12.28515625" style="3" customWidth="1"/>
    <col min="6059" max="6296" width="9.140625" style="3"/>
    <col min="6297" max="6297" width="1.42578125" style="3" customWidth="1"/>
    <col min="6298" max="6298" width="59.5703125" style="3" customWidth="1"/>
    <col min="6299" max="6299" width="9.140625" style="3" customWidth="1"/>
    <col min="6300" max="6301" width="3.85546875" style="3" customWidth="1"/>
    <col min="6302" max="6302" width="10.5703125" style="3" customWidth="1"/>
    <col min="6303" max="6303" width="3.85546875" style="3" customWidth="1"/>
    <col min="6304" max="6306" width="14.42578125" style="3" customWidth="1"/>
    <col min="6307" max="6307" width="4.140625" style="3" customWidth="1"/>
    <col min="6308" max="6308" width="15" style="3" customWidth="1"/>
    <col min="6309" max="6310" width="9.140625" style="3" customWidth="1"/>
    <col min="6311" max="6311" width="11.5703125" style="3" customWidth="1"/>
    <col min="6312" max="6312" width="18.140625" style="3" customWidth="1"/>
    <col min="6313" max="6313" width="13.140625" style="3" customWidth="1"/>
    <col min="6314" max="6314" width="12.28515625" style="3" customWidth="1"/>
    <col min="6315" max="6552" width="9.140625" style="3"/>
    <col min="6553" max="6553" width="1.42578125" style="3" customWidth="1"/>
    <col min="6554" max="6554" width="59.5703125" style="3" customWidth="1"/>
    <col min="6555" max="6555" width="9.140625" style="3" customWidth="1"/>
    <col min="6556" max="6557" width="3.85546875" style="3" customWidth="1"/>
    <col min="6558" max="6558" width="10.5703125" style="3" customWidth="1"/>
    <col min="6559" max="6559" width="3.85546875" style="3" customWidth="1"/>
    <col min="6560" max="6562" width="14.42578125" style="3" customWidth="1"/>
    <col min="6563" max="6563" width="4.140625" style="3" customWidth="1"/>
    <col min="6564" max="6564" width="15" style="3" customWidth="1"/>
    <col min="6565" max="6566" width="9.140625" style="3" customWidth="1"/>
    <col min="6567" max="6567" width="11.5703125" style="3" customWidth="1"/>
    <col min="6568" max="6568" width="18.140625" style="3" customWidth="1"/>
    <col min="6569" max="6569" width="13.140625" style="3" customWidth="1"/>
    <col min="6570" max="6570" width="12.28515625" style="3" customWidth="1"/>
    <col min="6571" max="6808" width="9.140625" style="3"/>
    <col min="6809" max="6809" width="1.42578125" style="3" customWidth="1"/>
    <col min="6810" max="6810" width="59.5703125" style="3" customWidth="1"/>
    <col min="6811" max="6811" width="9.140625" style="3" customWidth="1"/>
    <col min="6812" max="6813" width="3.85546875" style="3" customWidth="1"/>
    <col min="6814" max="6814" width="10.5703125" style="3" customWidth="1"/>
    <col min="6815" max="6815" width="3.85546875" style="3" customWidth="1"/>
    <col min="6816" max="6818" width="14.42578125" style="3" customWidth="1"/>
    <col min="6819" max="6819" width="4.140625" style="3" customWidth="1"/>
    <col min="6820" max="6820" width="15" style="3" customWidth="1"/>
    <col min="6821" max="6822" width="9.140625" style="3" customWidth="1"/>
    <col min="6823" max="6823" width="11.5703125" style="3" customWidth="1"/>
    <col min="6824" max="6824" width="18.140625" style="3" customWidth="1"/>
    <col min="6825" max="6825" width="13.140625" style="3" customWidth="1"/>
    <col min="6826" max="6826" width="12.28515625" style="3" customWidth="1"/>
    <col min="6827" max="7064" width="9.140625" style="3"/>
    <col min="7065" max="7065" width="1.42578125" style="3" customWidth="1"/>
    <col min="7066" max="7066" width="59.5703125" style="3" customWidth="1"/>
    <col min="7067" max="7067" width="9.140625" style="3" customWidth="1"/>
    <col min="7068" max="7069" width="3.85546875" style="3" customWidth="1"/>
    <col min="7070" max="7070" width="10.5703125" style="3" customWidth="1"/>
    <col min="7071" max="7071" width="3.85546875" style="3" customWidth="1"/>
    <col min="7072" max="7074" width="14.42578125" style="3" customWidth="1"/>
    <col min="7075" max="7075" width="4.140625" style="3" customWidth="1"/>
    <col min="7076" max="7076" width="15" style="3" customWidth="1"/>
    <col min="7077" max="7078" width="9.140625" style="3" customWidth="1"/>
    <col min="7079" max="7079" width="11.5703125" style="3" customWidth="1"/>
    <col min="7080" max="7080" width="18.140625" style="3" customWidth="1"/>
    <col min="7081" max="7081" width="13.140625" style="3" customWidth="1"/>
    <col min="7082" max="7082" width="12.28515625" style="3" customWidth="1"/>
    <col min="7083" max="7320" width="9.140625" style="3"/>
    <col min="7321" max="7321" width="1.42578125" style="3" customWidth="1"/>
    <col min="7322" max="7322" width="59.5703125" style="3" customWidth="1"/>
    <col min="7323" max="7323" width="9.140625" style="3" customWidth="1"/>
    <col min="7324" max="7325" width="3.85546875" style="3" customWidth="1"/>
    <col min="7326" max="7326" width="10.5703125" style="3" customWidth="1"/>
    <col min="7327" max="7327" width="3.85546875" style="3" customWidth="1"/>
    <col min="7328" max="7330" width="14.42578125" style="3" customWidth="1"/>
    <col min="7331" max="7331" width="4.140625" style="3" customWidth="1"/>
    <col min="7332" max="7332" width="15" style="3" customWidth="1"/>
    <col min="7333" max="7334" width="9.140625" style="3" customWidth="1"/>
    <col min="7335" max="7335" width="11.5703125" style="3" customWidth="1"/>
    <col min="7336" max="7336" width="18.140625" style="3" customWidth="1"/>
    <col min="7337" max="7337" width="13.140625" style="3" customWidth="1"/>
    <col min="7338" max="7338" width="12.28515625" style="3" customWidth="1"/>
    <col min="7339" max="7576" width="9.140625" style="3"/>
    <col min="7577" max="7577" width="1.42578125" style="3" customWidth="1"/>
    <col min="7578" max="7578" width="59.5703125" style="3" customWidth="1"/>
    <col min="7579" max="7579" width="9.140625" style="3" customWidth="1"/>
    <col min="7580" max="7581" width="3.85546875" style="3" customWidth="1"/>
    <col min="7582" max="7582" width="10.5703125" style="3" customWidth="1"/>
    <col min="7583" max="7583" width="3.85546875" style="3" customWidth="1"/>
    <col min="7584" max="7586" width="14.42578125" style="3" customWidth="1"/>
    <col min="7587" max="7587" width="4.140625" style="3" customWidth="1"/>
    <col min="7588" max="7588" width="15" style="3" customWidth="1"/>
    <col min="7589" max="7590" width="9.140625" style="3" customWidth="1"/>
    <col min="7591" max="7591" width="11.5703125" style="3" customWidth="1"/>
    <col min="7592" max="7592" width="18.140625" style="3" customWidth="1"/>
    <col min="7593" max="7593" width="13.140625" style="3" customWidth="1"/>
    <col min="7594" max="7594" width="12.28515625" style="3" customWidth="1"/>
    <col min="7595" max="7832" width="9.140625" style="3"/>
    <col min="7833" max="7833" width="1.42578125" style="3" customWidth="1"/>
    <col min="7834" max="7834" width="59.5703125" style="3" customWidth="1"/>
    <col min="7835" max="7835" width="9.140625" style="3" customWidth="1"/>
    <col min="7836" max="7837" width="3.85546875" style="3" customWidth="1"/>
    <col min="7838" max="7838" width="10.5703125" style="3" customWidth="1"/>
    <col min="7839" max="7839" width="3.85546875" style="3" customWidth="1"/>
    <col min="7840" max="7842" width="14.42578125" style="3" customWidth="1"/>
    <col min="7843" max="7843" width="4.140625" style="3" customWidth="1"/>
    <col min="7844" max="7844" width="15" style="3" customWidth="1"/>
    <col min="7845" max="7846" width="9.140625" style="3" customWidth="1"/>
    <col min="7847" max="7847" width="11.5703125" style="3" customWidth="1"/>
    <col min="7848" max="7848" width="18.140625" style="3" customWidth="1"/>
    <col min="7849" max="7849" width="13.140625" style="3" customWidth="1"/>
    <col min="7850" max="7850" width="12.28515625" style="3" customWidth="1"/>
    <col min="7851" max="8088" width="9.140625" style="3"/>
    <col min="8089" max="8089" width="1.42578125" style="3" customWidth="1"/>
    <col min="8090" max="8090" width="59.5703125" style="3" customWidth="1"/>
    <col min="8091" max="8091" width="9.140625" style="3" customWidth="1"/>
    <col min="8092" max="8093" width="3.85546875" style="3" customWidth="1"/>
    <col min="8094" max="8094" width="10.5703125" style="3" customWidth="1"/>
    <col min="8095" max="8095" width="3.85546875" style="3" customWidth="1"/>
    <col min="8096" max="8098" width="14.42578125" style="3" customWidth="1"/>
    <col min="8099" max="8099" width="4.140625" style="3" customWidth="1"/>
    <col min="8100" max="8100" width="15" style="3" customWidth="1"/>
    <col min="8101" max="8102" width="9.140625" style="3" customWidth="1"/>
    <col min="8103" max="8103" width="11.5703125" style="3" customWidth="1"/>
    <col min="8104" max="8104" width="18.140625" style="3" customWidth="1"/>
    <col min="8105" max="8105" width="13.140625" style="3" customWidth="1"/>
    <col min="8106" max="8106" width="12.28515625" style="3" customWidth="1"/>
    <col min="8107" max="8344" width="9.140625" style="3"/>
    <col min="8345" max="8345" width="1.42578125" style="3" customWidth="1"/>
    <col min="8346" max="8346" width="59.5703125" style="3" customWidth="1"/>
    <col min="8347" max="8347" width="9.140625" style="3" customWidth="1"/>
    <col min="8348" max="8349" width="3.85546875" style="3" customWidth="1"/>
    <col min="8350" max="8350" width="10.5703125" style="3" customWidth="1"/>
    <col min="8351" max="8351" width="3.85546875" style="3" customWidth="1"/>
    <col min="8352" max="8354" width="14.42578125" style="3" customWidth="1"/>
    <col min="8355" max="8355" width="4.140625" style="3" customWidth="1"/>
    <col min="8356" max="8356" width="15" style="3" customWidth="1"/>
    <col min="8357" max="8358" width="9.140625" style="3" customWidth="1"/>
    <col min="8359" max="8359" width="11.5703125" style="3" customWidth="1"/>
    <col min="8360" max="8360" width="18.140625" style="3" customWidth="1"/>
    <col min="8361" max="8361" width="13.140625" style="3" customWidth="1"/>
    <col min="8362" max="8362" width="12.28515625" style="3" customWidth="1"/>
    <col min="8363" max="8600" width="9.140625" style="3"/>
    <col min="8601" max="8601" width="1.42578125" style="3" customWidth="1"/>
    <col min="8602" max="8602" width="59.5703125" style="3" customWidth="1"/>
    <col min="8603" max="8603" width="9.140625" style="3" customWidth="1"/>
    <col min="8604" max="8605" width="3.85546875" style="3" customWidth="1"/>
    <col min="8606" max="8606" width="10.5703125" style="3" customWidth="1"/>
    <col min="8607" max="8607" width="3.85546875" style="3" customWidth="1"/>
    <col min="8608" max="8610" width="14.42578125" style="3" customWidth="1"/>
    <col min="8611" max="8611" width="4.140625" style="3" customWidth="1"/>
    <col min="8612" max="8612" width="15" style="3" customWidth="1"/>
    <col min="8613" max="8614" width="9.140625" style="3" customWidth="1"/>
    <col min="8615" max="8615" width="11.5703125" style="3" customWidth="1"/>
    <col min="8616" max="8616" width="18.140625" style="3" customWidth="1"/>
    <col min="8617" max="8617" width="13.140625" style="3" customWidth="1"/>
    <col min="8618" max="8618" width="12.28515625" style="3" customWidth="1"/>
    <col min="8619" max="8856" width="9.140625" style="3"/>
    <col min="8857" max="8857" width="1.42578125" style="3" customWidth="1"/>
    <col min="8858" max="8858" width="59.5703125" style="3" customWidth="1"/>
    <col min="8859" max="8859" width="9.140625" style="3" customWidth="1"/>
    <col min="8860" max="8861" width="3.85546875" style="3" customWidth="1"/>
    <col min="8862" max="8862" width="10.5703125" style="3" customWidth="1"/>
    <col min="8863" max="8863" width="3.85546875" style="3" customWidth="1"/>
    <col min="8864" max="8866" width="14.42578125" style="3" customWidth="1"/>
    <col min="8867" max="8867" width="4.140625" style="3" customWidth="1"/>
    <col min="8868" max="8868" width="15" style="3" customWidth="1"/>
    <col min="8869" max="8870" width="9.140625" style="3" customWidth="1"/>
    <col min="8871" max="8871" width="11.5703125" style="3" customWidth="1"/>
    <col min="8872" max="8872" width="18.140625" style="3" customWidth="1"/>
    <col min="8873" max="8873" width="13.140625" style="3" customWidth="1"/>
    <col min="8874" max="8874" width="12.28515625" style="3" customWidth="1"/>
    <col min="8875" max="9112" width="9.140625" style="3"/>
    <col min="9113" max="9113" width="1.42578125" style="3" customWidth="1"/>
    <col min="9114" max="9114" width="59.5703125" style="3" customWidth="1"/>
    <col min="9115" max="9115" width="9.140625" style="3" customWidth="1"/>
    <col min="9116" max="9117" width="3.85546875" style="3" customWidth="1"/>
    <col min="9118" max="9118" width="10.5703125" style="3" customWidth="1"/>
    <col min="9119" max="9119" width="3.85546875" style="3" customWidth="1"/>
    <col min="9120" max="9122" width="14.42578125" style="3" customWidth="1"/>
    <col min="9123" max="9123" width="4.140625" style="3" customWidth="1"/>
    <col min="9124" max="9124" width="15" style="3" customWidth="1"/>
    <col min="9125" max="9126" width="9.140625" style="3" customWidth="1"/>
    <col min="9127" max="9127" width="11.5703125" style="3" customWidth="1"/>
    <col min="9128" max="9128" width="18.140625" style="3" customWidth="1"/>
    <col min="9129" max="9129" width="13.140625" style="3" customWidth="1"/>
    <col min="9130" max="9130" width="12.28515625" style="3" customWidth="1"/>
    <col min="9131" max="9368" width="9.140625" style="3"/>
    <col min="9369" max="9369" width="1.42578125" style="3" customWidth="1"/>
    <col min="9370" max="9370" width="59.5703125" style="3" customWidth="1"/>
    <col min="9371" max="9371" width="9.140625" style="3" customWidth="1"/>
    <col min="9372" max="9373" width="3.85546875" style="3" customWidth="1"/>
    <col min="9374" max="9374" width="10.5703125" style="3" customWidth="1"/>
    <col min="9375" max="9375" width="3.85546875" style="3" customWidth="1"/>
    <col min="9376" max="9378" width="14.42578125" style="3" customWidth="1"/>
    <col min="9379" max="9379" width="4.140625" style="3" customWidth="1"/>
    <col min="9380" max="9380" width="15" style="3" customWidth="1"/>
    <col min="9381" max="9382" width="9.140625" style="3" customWidth="1"/>
    <col min="9383" max="9383" width="11.5703125" style="3" customWidth="1"/>
    <col min="9384" max="9384" width="18.140625" style="3" customWidth="1"/>
    <col min="9385" max="9385" width="13.140625" style="3" customWidth="1"/>
    <col min="9386" max="9386" width="12.28515625" style="3" customWidth="1"/>
    <col min="9387" max="9624" width="9.140625" style="3"/>
    <col min="9625" max="9625" width="1.42578125" style="3" customWidth="1"/>
    <col min="9626" max="9626" width="59.5703125" style="3" customWidth="1"/>
    <col min="9627" max="9627" width="9.140625" style="3" customWidth="1"/>
    <col min="9628" max="9629" width="3.85546875" style="3" customWidth="1"/>
    <col min="9630" max="9630" width="10.5703125" style="3" customWidth="1"/>
    <col min="9631" max="9631" width="3.85546875" style="3" customWidth="1"/>
    <col min="9632" max="9634" width="14.42578125" style="3" customWidth="1"/>
    <col min="9635" max="9635" width="4.140625" style="3" customWidth="1"/>
    <col min="9636" max="9636" width="15" style="3" customWidth="1"/>
    <col min="9637" max="9638" width="9.140625" style="3" customWidth="1"/>
    <col min="9639" max="9639" width="11.5703125" style="3" customWidth="1"/>
    <col min="9640" max="9640" width="18.140625" style="3" customWidth="1"/>
    <col min="9641" max="9641" width="13.140625" style="3" customWidth="1"/>
    <col min="9642" max="9642" width="12.28515625" style="3" customWidth="1"/>
    <col min="9643" max="9880" width="9.140625" style="3"/>
    <col min="9881" max="9881" width="1.42578125" style="3" customWidth="1"/>
    <col min="9882" max="9882" width="59.5703125" style="3" customWidth="1"/>
    <col min="9883" max="9883" width="9.140625" style="3" customWidth="1"/>
    <col min="9884" max="9885" width="3.85546875" style="3" customWidth="1"/>
    <col min="9886" max="9886" width="10.5703125" style="3" customWidth="1"/>
    <col min="9887" max="9887" width="3.85546875" style="3" customWidth="1"/>
    <col min="9888" max="9890" width="14.42578125" style="3" customWidth="1"/>
    <col min="9891" max="9891" width="4.140625" style="3" customWidth="1"/>
    <col min="9892" max="9892" width="15" style="3" customWidth="1"/>
    <col min="9893" max="9894" width="9.140625" style="3" customWidth="1"/>
    <col min="9895" max="9895" width="11.5703125" style="3" customWidth="1"/>
    <col min="9896" max="9896" width="18.140625" style="3" customWidth="1"/>
    <col min="9897" max="9897" width="13.140625" style="3" customWidth="1"/>
    <col min="9898" max="9898" width="12.28515625" style="3" customWidth="1"/>
    <col min="9899" max="10136" width="9.140625" style="3"/>
    <col min="10137" max="10137" width="1.42578125" style="3" customWidth="1"/>
    <col min="10138" max="10138" width="59.5703125" style="3" customWidth="1"/>
    <col min="10139" max="10139" width="9.140625" style="3" customWidth="1"/>
    <col min="10140" max="10141" width="3.85546875" style="3" customWidth="1"/>
    <col min="10142" max="10142" width="10.5703125" style="3" customWidth="1"/>
    <col min="10143" max="10143" width="3.85546875" style="3" customWidth="1"/>
    <col min="10144" max="10146" width="14.42578125" style="3" customWidth="1"/>
    <col min="10147" max="10147" width="4.140625" style="3" customWidth="1"/>
    <col min="10148" max="10148" width="15" style="3" customWidth="1"/>
    <col min="10149" max="10150" width="9.140625" style="3" customWidth="1"/>
    <col min="10151" max="10151" width="11.5703125" style="3" customWidth="1"/>
    <col min="10152" max="10152" width="18.140625" style="3" customWidth="1"/>
    <col min="10153" max="10153" width="13.140625" style="3" customWidth="1"/>
    <col min="10154" max="10154" width="12.28515625" style="3" customWidth="1"/>
    <col min="10155" max="10392" width="9.140625" style="3"/>
    <col min="10393" max="10393" width="1.42578125" style="3" customWidth="1"/>
    <col min="10394" max="10394" width="59.5703125" style="3" customWidth="1"/>
    <col min="10395" max="10395" width="9.140625" style="3" customWidth="1"/>
    <col min="10396" max="10397" width="3.85546875" style="3" customWidth="1"/>
    <col min="10398" max="10398" width="10.5703125" style="3" customWidth="1"/>
    <col min="10399" max="10399" width="3.85546875" style="3" customWidth="1"/>
    <col min="10400" max="10402" width="14.42578125" style="3" customWidth="1"/>
    <col min="10403" max="10403" width="4.140625" style="3" customWidth="1"/>
    <col min="10404" max="10404" width="15" style="3" customWidth="1"/>
    <col min="10405" max="10406" width="9.140625" style="3" customWidth="1"/>
    <col min="10407" max="10407" width="11.5703125" style="3" customWidth="1"/>
    <col min="10408" max="10408" width="18.140625" style="3" customWidth="1"/>
    <col min="10409" max="10409" width="13.140625" style="3" customWidth="1"/>
    <col min="10410" max="10410" width="12.28515625" style="3" customWidth="1"/>
    <col min="10411" max="10648" width="9.140625" style="3"/>
    <col min="10649" max="10649" width="1.42578125" style="3" customWidth="1"/>
    <col min="10650" max="10650" width="59.5703125" style="3" customWidth="1"/>
    <col min="10651" max="10651" width="9.140625" style="3" customWidth="1"/>
    <col min="10652" max="10653" width="3.85546875" style="3" customWidth="1"/>
    <col min="10654" max="10654" width="10.5703125" style="3" customWidth="1"/>
    <col min="10655" max="10655" width="3.85546875" style="3" customWidth="1"/>
    <col min="10656" max="10658" width="14.42578125" style="3" customWidth="1"/>
    <col min="10659" max="10659" width="4.140625" style="3" customWidth="1"/>
    <col min="10660" max="10660" width="15" style="3" customWidth="1"/>
    <col min="10661" max="10662" width="9.140625" style="3" customWidth="1"/>
    <col min="10663" max="10663" width="11.5703125" style="3" customWidth="1"/>
    <col min="10664" max="10664" width="18.140625" style="3" customWidth="1"/>
    <col min="10665" max="10665" width="13.140625" style="3" customWidth="1"/>
    <col min="10666" max="10666" width="12.28515625" style="3" customWidth="1"/>
    <col min="10667" max="10904" width="9.140625" style="3"/>
    <col min="10905" max="10905" width="1.42578125" style="3" customWidth="1"/>
    <col min="10906" max="10906" width="59.5703125" style="3" customWidth="1"/>
    <col min="10907" max="10907" width="9.140625" style="3" customWidth="1"/>
    <col min="10908" max="10909" width="3.85546875" style="3" customWidth="1"/>
    <col min="10910" max="10910" width="10.5703125" style="3" customWidth="1"/>
    <col min="10911" max="10911" width="3.85546875" style="3" customWidth="1"/>
    <col min="10912" max="10914" width="14.42578125" style="3" customWidth="1"/>
    <col min="10915" max="10915" width="4.140625" style="3" customWidth="1"/>
    <col min="10916" max="10916" width="15" style="3" customWidth="1"/>
    <col min="10917" max="10918" width="9.140625" style="3" customWidth="1"/>
    <col min="10919" max="10919" width="11.5703125" style="3" customWidth="1"/>
    <col min="10920" max="10920" width="18.140625" style="3" customWidth="1"/>
    <col min="10921" max="10921" width="13.140625" style="3" customWidth="1"/>
    <col min="10922" max="10922" width="12.28515625" style="3" customWidth="1"/>
    <col min="10923" max="11160" width="9.140625" style="3"/>
    <col min="11161" max="11161" width="1.42578125" style="3" customWidth="1"/>
    <col min="11162" max="11162" width="59.5703125" style="3" customWidth="1"/>
    <col min="11163" max="11163" width="9.140625" style="3" customWidth="1"/>
    <col min="11164" max="11165" width="3.85546875" style="3" customWidth="1"/>
    <col min="11166" max="11166" width="10.5703125" style="3" customWidth="1"/>
    <col min="11167" max="11167" width="3.85546875" style="3" customWidth="1"/>
    <col min="11168" max="11170" width="14.42578125" style="3" customWidth="1"/>
    <col min="11171" max="11171" width="4.140625" style="3" customWidth="1"/>
    <col min="11172" max="11172" width="15" style="3" customWidth="1"/>
    <col min="11173" max="11174" width="9.140625" style="3" customWidth="1"/>
    <col min="11175" max="11175" width="11.5703125" style="3" customWidth="1"/>
    <col min="11176" max="11176" width="18.140625" style="3" customWidth="1"/>
    <col min="11177" max="11177" width="13.140625" style="3" customWidth="1"/>
    <col min="11178" max="11178" width="12.28515625" style="3" customWidth="1"/>
    <col min="11179" max="11416" width="9.140625" style="3"/>
    <col min="11417" max="11417" width="1.42578125" style="3" customWidth="1"/>
    <col min="11418" max="11418" width="59.5703125" style="3" customWidth="1"/>
    <col min="11419" max="11419" width="9.140625" style="3" customWidth="1"/>
    <col min="11420" max="11421" width="3.85546875" style="3" customWidth="1"/>
    <col min="11422" max="11422" width="10.5703125" style="3" customWidth="1"/>
    <col min="11423" max="11423" width="3.85546875" style="3" customWidth="1"/>
    <col min="11424" max="11426" width="14.42578125" style="3" customWidth="1"/>
    <col min="11427" max="11427" width="4.140625" style="3" customWidth="1"/>
    <col min="11428" max="11428" width="15" style="3" customWidth="1"/>
    <col min="11429" max="11430" width="9.140625" style="3" customWidth="1"/>
    <col min="11431" max="11431" width="11.5703125" style="3" customWidth="1"/>
    <col min="11432" max="11432" width="18.140625" style="3" customWidth="1"/>
    <col min="11433" max="11433" width="13.140625" style="3" customWidth="1"/>
    <col min="11434" max="11434" width="12.28515625" style="3" customWidth="1"/>
    <col min="11435" max="11672" width="9.140625" style="3"/>
    <col min="11673" max="11673" width="1.42578125" style="3" customWidth="1"/>
    <col min="11674" max="11674" width="59.5703125" style="3" customWidth="1"/>
    <col min="11675" max="11675" width="9.140625" style="3" customWidth="1"/>
    <col min="11676" max="11677" width="3.85546875" style="3" customWidth="1"/>
    <col min="11678" max="11678" width="10.5703125" style="3" customWidth="1"/>
    <col min="11679" max="11679" width="3.85546875" style="3" customWidth="1"/>
    <col min="11680" max="11682" width="14.42578125" style="3" customWidth="1"/>
    <col min="11683" max="11683" width="4.140625" style="3" customWidth="1"/>
    <col min="11684" max="11684" width="15" style="3" customWidth="1"/>
    <col min="11685" max="11686" width="9.140625" style="3" customWidth="1"/>
    <col min="11687" max="11687" width="11.5703125" style="3" customWidth="1"/>
    <col min="11688" max="11688" width="18.140625" style="3" customWidth="1"/>
    <col min="11689" max="11689" width="13.140625" style="3" customWidth="1"/>
    <col min="11690" max="11690" width="12.28515625" style="3" customWidth="1"/>
    <col min="11691" max="11928" width="9.140625" style="3"/>
    <col min="11929" max="11929" width="1.42578125" style="3" customWidth="1"/>
    <col min="11930" max="11930" width="59.5703125" style="3" customWidth="1"/>
    <col min="11931" max="11931" width="9.140625" style="3" customWidth="1"/>
    <col min="11932" max="11933" width="3.85546875" style="3" customWidth="1"/>
    <col min="11934" max="11934" width="10.5703125" style="3" customWidth="1"/>
    <col min="11935" max="11935" width="3.85546875" style="3" customWidth="1"/>
    <col min="11936" max="11938" width="14.42578125" style="3" customWidth="1"/>
    <col min="11939" max="11939" width="4.140625" style="3" customWidth="1"/>
    <col min="11940" max="11940" width="15" style="3" customWidth="1"/>
    <col min="11941" max="11942" width="9.140625" style="3" customWidth="1"/>
    <col min="11943" max="11943" width="11.5703125" style="3" customWidth="1"/>
    <col min="11944" max="11944" width="18.140625" style="3" customWidth="1"/>
    <col min="11945" max="11945" width="13.140625" style="3" customWidth="1"/>
    <col min="11946" max="11946" width="12.28515625" style="3" customWidth="1"/>
    <col min="11947" max="12184" width="9.140625" style="3"/>
    <col min="12185" max="12185" width="1.42578125" style="3" customWidth="1"/>
    <col min="12186" max="12186" width="59.5703125" style="3" customWidth="1"/>
    <col min="12187" max="12187" width="9.140625" style="3" customWidth="1"/>
    <col min="12188" max="12189" width="3.85546875" style="3" customWidth="1"/>
    <col min="12190" max="12190" width="10.5703125" style="3" customWidth="1"/>
    <col min="12191" max="12191" width="3.85546875" style="3" customWidth="1"/>
    <col min="12192" max="12194" width="14.42578125" style="3" customWidth="1"/>
    <col min="12195" max="12195" width="4.140625" style="3" customWidth="1"/>
    <col min="12196" max="12196" width="15" style="3" customWidth="1"/>
    <col min="12197" max="12198" width="9.140625" style="3" customWidth="1"/>
    <col min="12199" max="12199" width="11.5703125" style="3" customWidth="1"/>
    <col min="12200" max="12200" width="18.140625" style="3" customWidth="1"/>
    <col min="12201" max="12201" width="13.140625" style="3" customWidth="1"/>
    <col min="12202" max="12202" width="12.28515625" style="3" customWidth="1"/>
    <col min="12203" max="12440" width="9.140625" style="3"/>
    <col min="12441" max="12441" width="1.42578125" style="3" customWidth="1"/>
    <col min="12442" max="12442" width="59.5703125" style="3" customWidth="1"/>
    <col min="12443" max="12443" width="9.140625" style="3" customWidth="1"/>
    <col min="12444" max="12445" width="3.85546875" style="3" customWidth="1"/>
    <col min="12446" max="12446" width="10.5703125" style="3" customWidth="1"/>
    <col min="12447" max="12447" width="3.85546875" style="3" customWidth="1"/>
    <col min="12448" max="12450" width="14.42578125" style="3" customWidth="1"/>
    <col min="12451" max="12451" width="4.140625" style="3" customWidth="1"/>
    <col min="12452" max="12452" width="15" style="3" customWidth="1"/>
    <col min="12453" max="12454" width="9.140625" style="3" customWidth="1"/>
    <col min="12455" max="12455" width="11.5703125" style="3" customWidth="1"/>
    <col min="12456" max="12456" width="18.140625" style="3" customWidth="1"/>
    <col min="12457" max="12457" width="13.140625" style="3" customWidth="1"/>
    <col min="12458" max="12458" width="12.28515625" style="3" customWidth="1"/>
    <col min="12459" max="12696" width="9.140625" style="3"/>
    <col min="12697" max="12697" width="1.42578125" style="3" customWidth="1"/>
    <col min="12698" max="12698" width="59.5703125" style="3" customWidth="1"/>
    <col min="12699" max="12699" width="9.140625" style="3" customWidth="1"/>
    <col min="12700" max="12701" width="3.85546875" style="3" customWidth="1"/>
    <col min="12702" max="12702" width="10.5703125" style="3" customWidth="1"/>
    <col min="12703" max="12703" width="3.85546875" style="3" customWidth="1"/>
    <col min="12704" max="12706" width="14.42578125" style="3" customWidth="1"/>
    <col min="12707" max="12707" width="4.140625" style="3" customWidth="1"/>
    <col min="12708" max="12708" width="15" style="3" customWidth="1"/>
    <col min="12709" max="12710" width="9.140625" style="3" customWidth="1"/>
    <col min="12711" max="12711" width="11.5703125" style="3" customWidth="1"/>
    <col min="12712" max="12712" width="18.140625" style="3" customWidth="1"/>
    <col min="12713" max="12713" width="13.140625" style="3" customWidth="1"/>
    <col min="12714" max="12714" width="12.28515625" style="3" customWidth="1"/>
    <col min="12715" max="12952" width="9.140625" style="3"/>
    <col min="12953" max="12953" width="1.42578125" style="3" customWidth="1"/>
    <col min="12954" max="12954" width="59.5703125" style="3" customWidth="1"/>
    <col min="12955" max="12955" width="9.140625" style="3" customWidth="1"/>
    <col min="12956" max="12957" width="3.85546875" style="3" customWidth="1"/>
    <col min="12958" max="12958" width="10.5703125" style="3" customWidth="1"/>
    <col min="12959" max="12959" width="3.85546875" style="3" customWidth="1"/>
    <col min="12960" max="12962" width="14.42578125" style="3" customWidth="1"/>
    <col min="12963" max="12963" width="4.140625" style="3" customWidth="1"/>
    <col min="12964" max="12964" width="15" style="3" customWidth="1"/>
    <col min="12965" max="12966" width="9.140625" style="3" customWidth="1"/>
    <col min="12967" max="12967" width="11.5703125" style="3" customWidth="1"/>
    <col min="12968" max="12968" width="18.140625" style="3" customWidth="1"/>
    <col min="12969" max="12969" width="13.140625" style="3" customWidth="1"/>
    <col min="12970" max="12970" width="12.28515625" style="3" customWidth="1"/>
    <col min="12971" max="13208" width="9.140625" style="3"/>
    <col min="13209" max="13209" width="1.42578125" style="3" customWidth="1"/>
    <col min="13210" max="13210" width="59.5703125" style="3" customWidth="1"/>
    <col min="13211" max="13211" width="9.140625" style="3" customWidth="1"/>
    <col min="13212" max="13213" width="3.85546875" style="3" customWidth="1"/>
    <col min="13214" max="13214" width="10.5703125" style="3" customWidth="1"/>
    <col min="13215" max="13215" width="3.85546875" style="3" customWidth="1"/>
    <col min="13216" max="13218" width="14.42578125" style="3" customWidth="1"/>
    <col min="13219" max="13219" width="4.140625" style="3" customWidth="1"/>
    <col min="13220" max="13220" width="15" style="3" customWidth="1"/>
    <col min="13221" max="13222" width="9.140625" style="3" customWidth="1"/>
    <col min="13223" max="13223" width="11.5703125" style="3" customWidth="1"/>
    <col min="13224" max="13224" width="18.140625" style="3" customWidth="1"/>
    <col min="13225" max="13225" width="13.140625" style="3" customWidth="1"/>
    <col min="13226" max="13226" width="12.28515625" style="3" customWidth="1"/>
    <col min="13227" max="13464" width="9.140625" style="3"/>
    <col min="13465" max="13465" width="1.42578125" style="3" customWidth="1"/>
    <col min="13466" max="13466" width="59.5703125" style="3" customWidth="1"/>
    <col min="13467" max="13467" width="9.140625" style="3" customWidth="1"/>
    <col min="13468" max="13469" width="3.85546875" style="3" customWidth="1"/>
    <col min="13470" max="13470" width="10.5703125" style="3" customWidth="1"/>
    <col min="13471" max="13471" width="3.85546875" style="3" customWidth="1"/>
    <col min="13472" max="13474" width="14.42578125" style="3" customWidth="1"/>
    <col min="13475" max="13475" width="4.140625" style="3" customWidth="1"/>
    <col min="13476" max="13476" width="15" style="3" customWidth="1"/>
    <col min="13477" max="13478" width="9.140625" style="3" customWidth="1"/>
    <col min="13479" max="13479" width="11.5703125" style="3" customWidth="1"/>
    <col min="13480" max="13480" width="18.140625" style="3" customWidth="1"/>
    <col min="13481" max="13481" width="13.140625" style="3" customWidth="1"/>
    <col min="13482" max="13482" width="12.28515625" style="3" customWidth="1"/>
    <col min="13483" max="13720" width="9.140625" style="3"/>
    <col min="13721" max="13721" width="1.42578125" style="3" customWidth="1"/>
    <col min="13722" max="13722" width="59.5703125" style="3" customWidth="1"/>
    <col min="13723" max="13723" width="9.140625" style="3" customWidth="1"/>
    <col min="13724" max="13725" width="3.85546875" style="3" customWidth="1"/>
    <col min="13726" max="13726" width="10.5703125" style="3" customWidth="1"/>
    <col min="13727" max="13727" width="3.85546875" style="3" customWidth="1"/>
    <col min="13728" max="13730" width="14.42578125" style="3" customWidth="1"/>
    <col min="13731" max="13731" width="4.140625" style="3" customWidth="1"/>
    <col min="13732" max="13732" width="15" style="3" customWidth="1"/>
    <col min="13733" max="13734" width="9.140625" style="3" customWidth="1"/>
    <col min="13735" max="13735" width="11.5703125" style="3" customWidth="1"/>
    <col min="13736" max="13736" width="18.140625" style="3" customWidth="1"/>
    <col min="13737" max="13737" width="13.140625" style="3" customWidth="1"/>
    <col min="13738" max="13738" width="12.28515625" style="3" customWidth="1"/>
    <col min="13739" max="13976" width="9.140625" style="3"/>
    <col min="13977" max="13977" width="1.42578125" style="3" customWidth="1"/>
    <col min="13978" max="13978" width="59.5703125" style="3" customWidth="1"/>
    <col min="13979" max="13979" width="9.140625" style="3" customWidth="1"/>
    <col min="13980" max="13981" width="3.85546875" style="3" customWidth="1"/>
    <col min="13982" max="13982" width="10.5703125" style="3" customWidth="1"/>
    <col min="13983" max="13983" width="3.85546875" style="3" customWidth="1"/>
    <col min="13984" max="13986" width="14.42578125" style="3" customWidth="1"/>
    <col min="13987" max="13987" width="4.140625" style="3" customWidth="1"/>
    <col min="13988" max="13988" width="15" style="3" customWidth="1"/>
    <col min="13989" max="13990" width="9.140625" style="3" customWidth="1"/>
    <col min="13991" max="13991" width="11.5703125" style="3" customWidth="1"/>
    <col min="13992" max="13992" width="18.140625" style="3" customWidth="1"/>
    <col min="13993" max="13993" width="13.140625" style="3" customWidth="1"/>
    <col min="13994" max="13994" width="12.28515625" style="3" customWidth="1"/>
    <col min="13995" max="14232" width="9.140625" style="3"/>
    <col min="14233" max="14233" width="1.42578125" style="3" customWidth="1"/>
    <col min="14234" max="14234" width="59.5703125" style="3" customWidth="1"/>
    <col min="14235" max="14235" width="9.140625" style="3" customWidth="1"/>
    <col min="14236" max="14237" width="3.85546875" style="3" customWidth="1"/>
    <col min="14238" max="14238" width="10.5703125" style="3" customWidth="1"/>
    <col min="14239" max="14239" width="3.85546875" style="3" customWidth="1"/>
    <col min="14240" max="14242" width="14.42578125" style="3" customWidth="1"/>
    <col min="14243" max="14243" width="4.140625" style="3" customWidth="1"/>
    <col min="14244" max="14244" width="15" style="3" customWidth="1"/>
    <col min="14245" max="14246" width="9.140625" style="3" customWidth="1"/>
    <col min="14247" max="14247" width="11.5703125" style="3" customWidth="1"/>
    <col min="14248" max="14248" width="18.140625" style="3" customWidth="1"/>
    <col min="14249" max="14249" width="13.140625" style="3" customWidth="1"/>
    <col min="14250" max="14250" width="12.28515625" style="3" customWidth="1"/>
    <col min="14251" max="14488" width="9.140625" style="3"/>
    <col min="14489" max="14489" width="1.42578125" style="3" customWidth="1"/>
    <col min="14490" max="14490" width="59.5703125" style="3" customWidth="1"/>
    <col min="14491" max="14491" width="9.140625" style="3" customWidth="1"/>
    <col min="14492" max="14493" width="3.85546875" style="3" customWidth="1"/>
    <col min="14494" max="14494" width="10.5703125" style="3" customWidth="1"/>
    <col min="14495" max="14495" width="3.85546875" style="3" customWidth="1"/>
    <col min="14496" max="14498" width="14.42578125" style="3" customWidth="1"/>
    <col min="14499" max="14499" width="4.140625" style="3" customWidth="1"/>
    <col min="14500" max="14500" width="15" style="3" customWidth="1"/>
    <col min="14501" max="14502" width="9.140625" style="3" customWidth="1"/>
    <col min="14503" max="14503" width="11.5703125" style="3" customWidth="1"/>
    <col min="14504" max="14504" width="18.140625" style="3" customWidth="1"/>
    <col min="14505" max="14505" width="13.140625" style="3" customWidth="1"/>
    <col min="14506" max="14506" width="12.28515625" style="3" customWidth="1"/>
    <col min="14507" max="14744" width="9.140625" style="3"/>
    <col min="14745" max="14745" width="1.42578125" style="3" customWidth="1"/>
    <col min="14746" max="14746" width="59.5703125" style="3" customWidth="1"/>
    <col min="14747" max="14747" width="9.140625" style="3" customWidth="1"/>
    <col min="14748" max="14749" width="3.85546875" style="3" customWidth="1"/>
    <col min="14750" max="14750" width="10.5703125" style="3" customWidth="1"/>
    <col min="14751" max="14751" width="3.85546875" style="3" customWidth="1"/>
    <col min="14752" max="14754" width="14.42578125" style="3" customWidth="1"/>
    <col min="14755" max="14755" width="4.140625" style="3" customWidth="1"/>
    <col min="14756" max="14756" width="15" style="3" customWidth="1"/>
    <col min="14757" max="14758" width="9.140625" style="3" customWidth="1"/>
    <col min="14759" max="14759" width="11.5703125" style="3" customWidth="1"/>
    <col min="14760" max="14760" width="18.140625" style="3" customWidth="1"/>
    <col min="14761" max="14761" width="13.140625" style="3" customWidth="1"/>
    <col min="14762" max="14762" width="12.28515625" style="3" customWidth="1"/>
    <col min="14763" max="15000" width="9.140625" style="3"/>
    <col min="15001" max="15001" width="1.42578125" style="3" customWidth="1"/>
    <col min="15002" max="15002" width="59.5703125" style="3" customWidth="1"/>
    <col min="15003" max="15003" width="9.140625" style="3" customWidth="1"/>
    <col min="15004" max="15005" width="3.85546875" style="3" customWidth="1"/>
    <col min="15006" max="15006" width="10.5703125" style="3" customWidth="1"/>
    <col min="15007" max="15007" width="3.85546875" style="3" customWidth="1"/>
    <col min="15008" max="15010" width="14.42578125" style="3" customWidth="1"/>
    <col min="15011" max="15011" width="4.140625" style="3" customWidth="1"/>
    <col min="15012" max="15012" width="15" style="3" customWidth="1"/>
    <col min="15013" max="15014" width="9.140625" style="3" customWidth="1"/>
    <col min="15015" max="15015" width="11.5703125" style="3" customWidth="1"/>
    <col min="15016" max="15016" width="18.140625" style="3" customWidth="1"/>
    <col min="15017" max="15017" width="13.140625" style="3" customWidth="1"/>
    <col min="15018" max="15018" width="12.28515625" style="3" customWidth="1"/>
    <col min="15019" max="15256" width="9.140625" style="3"/>
    <col min="15257" max="15257" width="1.42578125" style="3" customWidth="1"/>
    <col min="15258" max="15258" width="59.5703125" style="3" customWidth="1"/>
    <col min="15259" max="15259" width="9.140625" style="3" customWidth="1"/>
    <col min="15260" max="15261" width="3.85546875" style="3" customWidth="1"/>
    <col min="15262" max="15262" width="10.5703125" style="3" customWidth="1"/>
    <col min="15263" max="15263" width="3.85546875" style="3" customWidth="1"/>
    <col min="15264" max="15266" width="14.42578125" style="3" customWidth="1"/>
    <col min="15267" max="15267" width="4.140625" style="3" customWidth="1"/>
    <col min="15268" max="15268" width="15" style="3" customWidth="1"/>
    <col min="15269" max="15270" width="9.140625" style="3" customWidth="1"/>
    <col min="15271" max="15271" width="11.5703125" style="3" customWidth="1"/>
    <col min="15272" max="15272" width="18.140625" style="3" customWidth="1"/>
    <col min="15273" max="15273" width="13.140625" style="3" customWidth="1"/>
    <col min="15274" max="15274" width="12.28515625" style="3" customWidth="1"/>
    <col min="15275" max="15512" width="9.140625" style="3"/>
    <col min="15513" max="15513" width="1.42578125" style="3" customWidth="1"/>
    <col min="15514" max="15514" width="59.5703125" style="3" customWidth="1"/>
    <col min="15515" max="15515" width="9.140625" style="3" customWidth="1"/>
    <col min="15516" max="15517" width="3.85546875" style="3" customWidth="1"/>
    <col min="15518" max="15518" width="10.5703125" style="3" customWidth="1"/>
    <col min="15519" max="15519" width="3.85546875" style="3" customWidth="1"/>
    <col min="15520" max="15522" width="14.42578125" style="3" customWidth="1"/>
    <col min="15523" max="15523" width="4.140625" style="3" customWidth="1"/>
    <col min="15524" max="15524" width="15" style="3" customWidth="1"/>
    <col min="15525" max="15526" width="9.140625" style="3" customWidth="1"/>
    <col min="15527" max="15527" width="11.5703125" style="3" customWidth="1"/>
    <col min="15528" max="15528" width="18.140625" style="3" customWidth="1"/>
    <col min="15529" max="15529" width="13.140625" style="3" customWidth="1"/>
    <col min="15530" max="15530" width="12.28515625" style="3" customWidth="1"/>
    <col min="15531" max="15768" width="9.140625" style="3"/>
    <col min="15769" max="15769" width="1.42578125" style="3" customWidth="1"/>
    <col min="15770" max="15770" width="59.5703125" style="3" customWidth="1"/>
    <col min="15771" max="15771" width="9.140625" style="3" customWidth="1"/>
    <col min="15772" max="15773" width="3.85546875" style="3" customWidth="1"/>
    <col min="15774" max="15774" width="10.5703125" style="3" customWidth="1"/>
    <col min="15775" max="15775" width="3.85546875" style="3" customWidth="1"/>
    <col min="15776" max="15778" width="14.42578125" style="3" customWidth="1"/>
    <col min="15779" max="15779" width="4.140625" style="3" customWidth="1"/>
    <col min="15780" max="15780" width="15" style="3" customWidth="1"/>
    <col min="15781" max="15782" width="9.140625" style="3" customWidth="1"/>
    <col min="15783" max="15783" width="11.5703125" style="3" customWidth="1"/>
    <col min="15784" max="15784" width="18.140625" style="3" customWidth="1"/>
    <col min="15785" max="15785" width="13.140625" style="3" customWidth="1"/>
    <col min="15786" max="15786" width="12.28515625" style="3" customWidth="1"/>
    <col min="15787" max="16024" width="9.140625" style="3"/>
    <col min="16025" max="16025" width="1.42578125" style="3" customWidth="1"/>
    <col min="16026" max="16026" width="59.5703125" style="3" customWidth="1"/>
    <col min="16027" max="16027" width="9.140625" style="3" customWidth="1"/>
    <col min="16028" max="16029" width="3.85546875" style="3" customWidth="1"/>
    <col min="16030" max="16030" width="10.5703125" style="3" customWidth="1"/>
    <col min="16031" max="16031" width="3.85546875" style="3" customWidth="1"/>
    <col min="16032" max="16034" width="14.42578125" style="3" customWidth="1"/>
    <col min="16035" max="16035" width="4.140625" style="3" customWidth="1"/>
    <col min="16036" max="16036" width="15" style="3" customWidth="1"/>
    <col min="16037" max="16038" width="9.140625" style="3" customWidth="1"/>
    <col min="16039" max="16039" width="11.5703125" style="3" customWidth="1"/>
    <col min="16040" max="16040" width="18.140625" style="3" customWidth="1"/>
    <col min="16041" max="16041" width="13.140625" style="3" customWidth="1"/>
    <col min="16042" max="16042" width="12.28515625" style="3" customWidth="1"/>
    <col min="16043" max="16384" width="9.140625" style="3"/>
  </cols>
  <sheetData>
    <row r="1" spans="1:20" ht="18" customHeight="1" x14ac:dyDescent="0.25">
      <c r="H1" s="113" t="s">
        <v>428</v>
      </c>
      <c r="I1" s="113"/>
      <c r="J1" s="113"/>
      <c r="K1" s="113"/>
      <c r="L1" s="113"/>
    </row>
    <row r="2" spans="1:20" ht="96.75" customHeight="1" x14ac:dyDescent="0.25">
      <c r="H2" s="113" t="s">
        <v>480</v>
      </c>
      <c r="I2" s="113"/>
      <c r="J2" s="113"/>
      <c r="K2" s="113"/>
      <c r="L2" s="113"/>
    </row>
    <row r="3" spans="1:20" ht="18.75" customHeight="1" x14ac:dyDescent="0.25">
      <c r="H3" s="113" t="s">
        <v>486</v>
      </c>
      <c r="I3" s="113"/>
      <c r="J3" s="113"/>
      <c r="K3" s="113"/>
      <c r="L3" s="113"/>
      <c r="P3" s="42"/>
      <c r="Q3" s="42"/>
      <c r="R3" s="42"/>
      <c r="S3" s="42"/>
      <c r="T3" s="42"/>
    </row>
    <row r="4" spans="1:20" ht="67.5" customHeight="1" x14ac:dyDescent="0.25">
      <c r="H4" s="113" t="s">
        <v>424</v>
      </c>
      <c r="I4" s="113"/>
      <c r="J4" s="113"/>
      <c r="K4" s="113"/>
      <c r="L4" s="113"/>
      <c r="P4" s="42"/>
      <c r="Q4" s="42"/>
      <c r="R4" s="42"/>
      <c r="S4" s="42"/>
      <c r="T4" s="42"/>
    </row>
    <row r="5" spans="1:20" ht="48.75" customHeight="1" x14ac:dyDescent="0.25">
      <c r="A5" s="116" t="s">
        <v>426</v>
      </c>
      <c r="B5" s="116"/>
      <c r="C5" s="116"/>
      <c r="D5" s="116"/>
      <c r="E5" s="116"/>
      <c r="F5" s="116"/>
      <c r="G5" s="116"/>
      <c r="H5" s="116"/>
      <c r="I5" s="116"/>
      <c r="J5" s="116"/>
      <c r="K5" s="116"/>
      <c r="L5" s="116"/>
    </row>
    <row r="6" spans="1:20" ht="15" customHeight="1" x14ac:dyDescent="0.25">
      <c r="A6" s="44"/>
      <c r="B6" s="44"/>
      <c r="C6" s="44"/>
      <c r="D6" s="44"/>
      <c r="E6" s="44"/>
      <c r="F6" s="44"/>
      <c r="G6" s="44"/>
      <c r="H6" s="44"/>
      <c r="I6" s="44"/>
      <c r="J6" s="31"/>
      <c r="K6" s="31"/>
      <c r="L6" s="31" t="s">
        <v>223</v>
      </c>
    </row>
    <row r="7" spans="1:20" s="1" customFormat="1" ht="39.75" customHeight="1" x14ac:dyDescent="0.25">
      <c r="A7" s="107" t="s">
        <v>0</v>
      </c>
      <c r="B7" s="17" t="s">
        <v>147</v>
      </c>
      <c r="C7" s="17" t="s">
        <v>148</v>
      </c>
      <c r="D7" s="40" t="s">
        <v>149</v>
      </c>
      <c r="E7" s="17" t="s">
        <v>150</v>
      </c>
      <c r="F7" s="40" t="s">
        <v>2</v>
      </c>
      <c r="G7" s="40" t="s">
        <v>3</v>
      </c>
      <c r="H7" s="40" t="s">
        <v>151</v>
      </c>
      <c r="I7" s="40" t="s">
        <v>5</v>
      </c>
      <c r="J7" s="103" t="s">
        <v>289</v>
      </c>
      <c r="K7" s="103" t="s">
        <v>310</v>
      </c>
      <c r="L7" s="103" t="s">
        <v>425</v>
      </c>
    </row>
    <row r="8" spans="1:20" s="45" customFormat="1" ht="30" x14ac:dyDescent="0.25">
      <c r="A8" s="54" t="s">
        <v>245</v>
      </c>
      <c r="B8" s="17">
        <v>51</v>
      </c>
      <c r="C8" s="17"/>
      <c r="D8" s="23"/>
      <c r="E8" s="17"/>
      <c r="F8" s="23"/>
      <c r="G8" s="23"/>
      <c r="H8" s="23"/>
      <c r="I8" s="23"/>
      <c r="J8" s="66">
        <f t="shared" ref="J8" si="0">J17+J81+J95+J100+J112+J124+J129+J140+J145+J162+J167+J178+J183+J9+J188+J236+J242+J263+J277+J283</f>
        <v>0</v>
      </c>
      <c r="K8" s="66">
        <f t="shared" ref="K8" si="1">K17+K81+K95+K100+K112+K124+K129+K140+K145+K162+K167+K178+K183+K9+K188+K236+K242+K263+K277+K283</f>
        <v>0</v>
      </c>
      <c r="L8" s="66">
        <f t="shared" ref="L8" si="2">L17+L81+L95+L100+L112+L124+L129+L140+L145+L162+L167+L178+L183+L9+L188+L236+L242+L263+L277+L283</f>
        <v>0</v>
      </c>
    </row>
    <row r="9" spans="1:20" s="45" customFormat="1" ht="30" x14ac:dyDescent="0.25">
      <c r="A9" s="11" t="s">
        <v>303</v>
      </c>
      <c r="B9" s="17">
        <v>51</v>
      </c>
      <c r="C9" s="17">
        <v>0</v>
      </c>
      <c r="D9" s="23" t="s">
        <v>302</v>
      </c>
      <c r="E9" s="17"/>
      <c r="F9" s="40"/>
      <c r="G9" s="40"/>
      <c r="H9" s="40"/>
      <c r="I9" s="40"/>
      <c r="J9" s="108">
        <f t="shared" ref="J9:K15" si="3">J10</f>
        <v>8049490</v>
      </c>
      <c r="K9" s="108">
        <f t="shared" si="3"/>
        <v>0</v>
      </c>
      <c r="L9" s="108">
        <f t="shared" ref="L9:L15" si="4">L10</f>
        <v>0</v>
      </c>
    </row>
    <row r="10" spans="1:20" s="45" customFormat="1" x14ac:dyDescent="0.25">
      <c r="A10" s="54" t="s">
        <v>6</v>
      </c>
      <c r="B10" s="17">
        <v>51</v>
      </c>
      <c r="C10" s="17">
        <v>0</v>
      </c>
      <c r="D10" s="23" t="s">
        <v>302</v>
      </c>
      <c r="E10" s="17">
        <v>851</v>
      </c>
      <c r="F10" s="40"/>
      <c r="G10" s="40"/>
      <c r="H10" s="40"/>
      <c r="I10" s="40"/>
      <c r="J10" s="59">
        <f t="shared" ref="J10" si="5">J11+J14</f>
        <v>8049490</v>
      </c>
      <c r="K10" s="59">
        <f t="shared" ref="K10" si="6">K11+K14</f>
        <v>0</v>
      </c>
      <c r="L10" s="59">
        <f t="shared" ref="L10" si="7">L11+L14</f>
        <v>0</v>
      </c>
    </row>
    <row r="11" spans="1:20" s="45" customFormat="1" ht="30" x14ac:dyDescent="0.25">
      <c r="A11" s="38" t="s">
        <v>462</v>
      </c>
      <c r="B11" s="17">
        <v>51</v>
      </c>
      <c r="C11" s="17">
        <v>0</v>
      </c>
      <c r="D11" s="23" t="s">
        <v>302</v>
      </c>
      <c r="E11" s="17">
        <v>851</v>
      </c>
      <c r="F11" s="40"/>
      <c r="G11" s="40"/>
      <c r="H11" s="40" t="s">
        <v>478</v>
      </c>
      <c r="I11" s="23"/>
      <c r="J11" s="52">
        <f t="shared" si="3"/>
        <v>8049490</v>
      </c>
      <c r="K11" s="52">
        <f t="shared" si="3"/>
        <v>0</v>
      </c>
      <c r="L11" s="52">
        <f t="shared" si="4"/>
        <v>0</v>
      </c>
    </row>
    <row r="12" spans="1:20" s="45" customFormat="1" ht="45" x14ac:dyDescent="0.25">
      <c r="A12" s="11" t="s">
        <v>69</v>
      </c>
      <c r="B12" s="17">
        <v>51</v>
      </c>
      <c r="C12" s="17">
        <v>0</v>
      </c>
      <c r="D12" s="23" t="s">
        <v>302</v>
      </c>
      <c r="E12" s="17">
        <v>851</v>
      </c>
      <c r="F12" s="40"/>
      <c r="G12" s="40"/>
      <c r="H12" s="40" t="s">
        <v>478</v>
      </c>
      <c r="I12" s="23" t="s">
        <v>70</v>
      </c>
      <c r="J12" s="52">
        <f t="shared" ref="J12:K12" si="8">J13</f>
        <v>8049490</v>
      </c>
      <c r="K12" s="52">
        <f t="shared" si="8"/>
        <v>0</v>
      </c>
      <c r="L12" s="52">
        <f t="shared" ref="L12" si="9">L13</f>
        <v>0</v>
      </c>
    </row>
    <row r="13" spans="1:20" s="45" customFormat="1" x14ac:dyDescent="0.25">
      <c r="A13" s="11" t="s">
        <v>71</v>
      </c>
      <c r="B13" s="17">
        <v>51</v>
      </c>
      <c r="C13" s="17">
        <v>0</v>
      </c>
      <c r="D13" s="23" t="s">
        <v>302</v>
      </c>
      <c r="E13" s="17">
        <v>851</v>
      </c>
      <c r="F13" s="40"/>
      <c r="G13" s="40"/>
      <c r="H13" s="40" t="s">
        <v>478</v>
      </c>
      <c r="I13" s="23" t="s">
        <v>72</v>
      </c>
      <c r="J13" s="52">
        <f>'3.ВС'!G163</f>
        <v>8049490</v>
      </c>
      <c r="K13" s="52">
        <f>'3.ВС'!H163</f>
        <v>0</v>
      </c>
      <c r="L13" s="52">
        <f>'3.ВС'!I163</f>
        <v>0</v>
      </c>
    </row>
    <row r="14" spans="1:20" s="46" customFormat="1" ht="45" hidden="1" x14ac:dyDescent="0.25">
      <c r="A14" s="63" t="s">
        <v>257</v>
      </c>
      <c r="B14" s="17">
        <v>51</v>
      </c>
      <c r="C14" s="17">
        <v>0</v>
      </c>
      <c r="D14" s="23" t="s">
        <v>302</v>
      </c>
      <c r="E14" s="17">
        <v>851</v>
      </c>
      <c r="F14" s="40"/>
      <c r="G14" s="40"/>
      <c r="H14" s="40" t="s">
        <v>258</v>
      </c>
      <c r="I14" s="23"/>
      <c r="J14" s="53">
        <f t="shared" si="3"/>
        <v>0</v>
      </c>
      <c r="K14" s="53">
        <f t="shared" si="3"/>
        <v>0</v>
      </c>
      <c r="L14" s="53">
        <f t="shared" si="4"/>
        <v>0</v>
      </c>
    </row>
    <row r="15" spans="1:20" s="46" customFormat="1" ht="45" hidden="1" x14ac:dyDescent="0.25">
      <c r="A15" s="11" t="s">
        <v>69</v>
      </c>
      <c r="B15" s="17">
        <v>51</v>
      </c>
      <c r="C15" s="17">
        <v>0</v>
      </c>
      <c r="D15" s="23" t="s">
        <v>302</v>
      </c>
      <c r="E15" s="17">
        <v>851</v>
      </c>
      <c r="F15" s="40"/>
      <c r="G15" s="40"/>
      <c r="H15" s="40" t="s">
        <v>258</v>
      </c>
      <c r="I15" s="23" t="s">
        <v>70</v>
      </c>
      <c r="J15" s="53">
        <f t="shared" si="3"/>
        <v>0</v>
      </c>
      <c r="K15" s="53">
        <f t="shared" si="3"/>
        <v>0</v>
      </c>
      <c r="L15" s="53">
        <f t="shared" si="4"/>
        <v>0</v>
      </c>
    </row>
    <row r="16" spans="1:20" s="46" customFormat="1" hidden="1" x14ac:dyDescent="0.25">
      <c r="A16" s="11" t="s">
        <v>71</v>
      </c>
      <c r="B16" s="17">
        <v>51</v>
      </c>
      <c r="C16" s="17">
        <v>0</v>
      </c>
      <c r="D16" s="23" t="s">
        <v>302</v>
      </c>
      <c r="E16" s="17">
        <v>851</v>
      </c>
      <c r="F16" s="40"/>
      <c r="G16" s="40"/>
      <c r="H16" s="40" t="s">
        <v>258</v>
      </c>
      <c r="I16" s="23" t="s">
        <v>72</v>
      </c>
      <c r="J16" s="53">
        <f>'3.ВС'!G166</f>
        <v>0</v>
      </c>
      <c r="K16" s="53">
        <f>'3.ВС'!H166</f>
        <v>0</v>
      </c>
      <c r="L16" s="53">
        <f>'3.ВС'!I166</f>
        <v>0</v>
      </c>
    </row>
    <row r="17" spans="1:12" s="45" customFormat="1" ht="60" hidden="1" x14ac:dyDescent="0.25">
      <c r="A17" s="54" t="s">
        <v>382</v>
      </c>
      <c r="B17" s="27">
        <v>51</v>
      </c>
      <c r="C17" s="27">
        <v>0</v>
      </c>
      <c r="D17" s="23" t="s">
        <v>11</v>
      </c>
      <c r="E17" s="27"/>
      <c r="F17" s="23"/>
      <c r="G17" s="23"/>
      <c r="H17" s="23"/>
      <c r="I17" s="23"/>
      <c r="J17" s="109">
        <f t="shared" ref="J17:L17" si="10">J18</f>
        <v>0</v>
      </c>
      <c r="K17" s="109">
        <f t="shared" si="10"/>
        <v>0</v>
      </c>
      <c r="L17" s="109">
        <f t="shared" si="10"/>
        <v>0</v>
      </c>
    </row>
    <row r="18" spans="1:12" s="45" customFormat="1" hidden="1" x14ac:dyDescent="0.25">
      <c r="A18" s="54" t="s">
        <v>6</v>
      </c>
      <c r="B18" s="27">
        <v>51</v>
      </c>
      <c r="C18" s="27">
        <v>0</v>
      </c>
      <c r="D18" s="23" t="s">
        <v>11</v>
      </c>
      <c r="E18" s="27">
        <v>851</v>
      </c>
      <c r="F18" s="23"/>
      <c r="G18" s="23"/>
      <c r="H18" s="23"/>
      <c r="I18" s="23"/>
      <c r="J18" s="66">
        <f t="shared" ref="J18" si="11">J19+J24+J29+J34+J39+J44+J47+J54+J57+J60+J63+J66+J69+J72+J75+J78</f>
        <v>0</v>
      </c>
      <c r="K18" s="109">
        <f t="shared" ref="K18" si="12">K19+K24+K29+K34+K39+K44+K47+K54+K57+K60+K63+K66</f>
        <v>0</v>
      </c>
      <c r="L18" s="109">
        <f t="shared" ref="L18" si="13">L19+L24+L29+L34+L39+L44+L47+L54+L57+L60+L63+L66</f>
        <v>0</v>
      </c>
    </row>
    <row r="19" spans="1:12" s="45" customFormat="1" ht="240" hidden="1" x14ac:dyDescent="0.25">
      <c r="A19" s="18" t="s">
        <v>412</v>
      </c>
      <c r="B19" s="17">
        <v>51</v>
      </c>
      <c r="C19" s="17">
        <v>0</v>
      </c>
      <c r="D19" s="23" t="s">
        <v>11</v>
      </c>
      <c r="E19" s="17">
        <v>851</v>
      </c>
      <c r="F19" s="40" t="s">
        <v>211</v>
      </c>
      <c r="G19" s="40" t="s">
        <v>210</v>
      </c>
      <c r="H19" s="23" t="s">
        <v>410</v>
      </c>
      <c r="I19" s="23"/>
      <c r="J19" s="109">
        <f t="shared" ref="J19" si="14">J20+J22</f>
        <v>0</v>
      </c>
      <c r="K19" s="109">
        <f t="shared" ref="K19" si="15">K20+K22</f>
        <v>0</v>
      </c>
      <c r="L19" s="109">
        <f t="shared" ref="L19" si="16">L20+L22</f>
        <v>0</v>
      </c>
    </row>
    <row r="20" spans="1:12" s="45" customFormat="1" ht="90" hidden="1" x14ac:dyDescent="0.25">
      <c r="A20" s="18" t="s">
        <v>15</v>
      </c>
      <c r="B20" s="17">
        <v>51</v>
      </c>
      <c r="C20" s="17">
        <v>0</v>
      </c>
      <c r="D20" s="23" t="s">
        <v>11</v>
      </c>
      <c r="E20" s="17">
        <v>851</v>
      </c>
      <c r="F20" s="40" t="s">
        <v>211</v>
      </c>
      <c r="G20" s="40" t="s">
        <v>210</v>
      </c>
      <c r="H20" s="23" t="s">
        <v>410</v>
      </c>
      <c r="I20" s="23" t="s">
        <v>17</v>
      </c>
      <c r="J20" s="109">
        <f t="shared" ref="J20:L20" si="17">J21</f>
        <v>0</v>
      </c>
      <c r="K20" s="109">
        <f t="shared" si="17"/>
        <v>0</v>
      </c>
      <c r="L20" s="109">
        <f t="shared" si="17"/>
        <v>0</v>
      </c>
    </row>
    <row r="21" spans="1:12" s="45" customFormat="1" ht="45" hidden="1" x14ac:dyDescent="0.25">
      <c r="A21" s="18" t="s">
        <v>265</v>
      </c>
      <c r="B21" s="17">
        <v>51</v>
      </c>
      <c r="C21" s="17">
        <v>0</v>
      </c>
      <c r="D21" s="23" t="s">
        <v>11</v>
      </c>
      <c r="E21" s="17">
        <v>851</v>
      </c>
      <c r="F21" s="40" t="s">
        <v>211</v>
      </c>
      <c r="G21" s="40" t="s">
        <v>210</v>
      </c>
      <c r="H21" s="23" t="s">
        <v>410</v>
      </c>
      <c r="I21" s="23" t="s">
        <v>18</v>
      </c>
      <c r="J21" s="109">
        <f>'3.ВС'!G14</f>
        <v>0</v>
      </c>
      <c r="K21" s="109">
        <f>'3.ВС'!H14</f>
        <v>0</v>
      </c>
      <c r="L21" s="109">
        <f>'3.ВС'!I14</f>
        <v>0</v>
      </c>
    </row>
    <row r="22" spans="1:12" s="45" customFormat="1" ht="45" hidden="1" x14ac:dyDescent="0.25">
      <c r="A22" s="18" t="s">
        <v>20</v>
      </c>
      <c r="B22" s="17">
        <v>51</v>
      </c>
      <c r="C22" s="17">
        <v>0</v>
      </c>
      <c r="D22" s="23" t="s">
        <v>11</v>
      </c>
      <c r="E22" s="17">
        <v>851</v>
      </c>
      <c r="F22" s="40" t="s">
        <v>211</v>
      </c>
      <c r="G22" s="40" t="s">
        <v>210</v>
      </c>
      <c r="H22" s="23" t="s">
        <v>410</v>
      </c>
      <c r="I22" s="23" t="s">
        <v>21</v>
      </c>
      <c r="J22" s="109">
        <f t="shared" ref="J22:L22" si="18">J23</f>
        <v>0</v>
      </c>
      <c r="K22" s="109">
        <f t="shared" si="18"/>
        <v>0</v>
      </c>
      <c r="L22" s="109">
        <f t="shared" si="18"/>
        <v>0</v>
      </c>
    </row>
    <row r="23" spans="1:12" s="45" customFormat="1" ht="45" hidden="1" x14ac:dyDescent="0.25">
      <c r="A23" s="18" t="s">
        <v>9</v>
      </c>
      <c r="B23" s="17">
        <v>51</v>
      </c>
      <c r="C23" s="17">
        <v>0</v>
      </c>
      <c r="D23" s="23" t="s">
        <v>11</v>
      </c>
      <c r="E23" s="17">
        <v>851</v>
      </c>
      <c r="F23" s="40" t="s">
        <v>211</v>
      </c>
      <c r="G23" s="40" t="s">
        <v>210</v>
      </c>
      <c r="H23" s="23" t="s">
        <v>410</v>
      </c>
      <c r="I23" s="23" t="s">
        <v>22</v>
      </c>
      <c r="J23" s="109">
        <f>'3.ВС'!G16</f>
        <v>0</v>
      </c>
      <c r="K23" s="109">
        <f>'3.ВС'!H16</f>
        <v>0</v>
      </c>
      <c r="L23" s="109">
        <f>'3.ВС'!I16</f>
        <v>0</v>
      </c>
    </row>
    <row r="24" spans="1:12" s="45" customFormat="1" ht="225" hidden="1" x14ac:dyDescent="0.25">
      <c r="A24" s="18" t="s">
        <v>413</v>
      </c>
      <c r="B24" s="17">
        <v>51</v>
      </c>
      <c r="C24" s="17">
        <v>0</v>
      </c>
      <c r="D24" s="23" t="s">
        <v>11</v>
      </c>
      <c r="E24" s="17">
        <v>851</v>
      </c>
      <c r="F24" s="40" t="s">
        <v>211</v>
      </c>
      <c r="G24" s="40" t="s">
        <v>210</v>
      </c>
      <c r="H24" s="23" t="s">
        <v>409</v>
      </c>
      <c r="I24" s="23"/>
      <c r="J24" s="53">
        <f t="shared" ref="J24" si="19">J25+J27</f>
        <v>0</v>
      </c>
      <c r="K24" s="53">
        <f t="shared" ref="K24" si="20">K25+K27</f>
        <v>0</v>
      </c>
      <c r="L24" s="53">
        <f t="shared" ref="L24" si="21">L25+L27</f>
        <v>0</v>
      </c>
    </row>
    <row r="25" spans="1:12" s="45" customFormat="1" ht="90" hidden="1" x14ac:dyDescent="0.25">
      <c r="A25" s="38" t="s">
        <v>15</v>
      </c>
      <c r="B25" s="17">
        <v>51</v>
      </c>
      <c r="C25" s="17">
        <v>0</v>
      </c>
      <c r="D25" s="23" t="s">
        <v>11</v>
      </c>
      <c r="E25" s="17">
        <v>851</v>
      </c>
      <c r="F25" s="40" t="s">
        <v>11</v>
      </c>
      <c r="G25" s="40" t="s">
        <v>33</v>
      </c>
      <c r="H25" s="23" t="s">
        <v>409</v>
      </c>
      <c r="I25" s="23" t="s">
        <v>17</v>
      </c>
      <c r="J25" s="53">
        <f t="shared" ref="J25:L25" si="22">J26</f>
        <v>0</v>
      </c>
      <c r="K25" s="53">
        <f t="shared" si="22"/>
        <v>0</v>
      </c>
      <c r="L25" s="53">
        <f t="shared" si="22"/>
        <v>0</v>
      </c>
    </row>
    <row r="26" spans="1:12" s="45" customFormat="1" ht="45" hidden="1" x14ac:dyDescent="0.25">
      <c r="A26" s="38" t="s">
        <v>8</v>
      </c>
      <c r="B26" s="17">
        <v>51</v>
      </c>
      <c r="C26" s="17">
        <v>0</v>
      </c>
      <c r="D26" s="23" t="s">
        <v>11</v>
      </c>
      <c r="E26" s="17">
        <v>851</v>
      </c>
      <c r="F26" s="40" t="s">
        <v>11</v>
      </c>
      <c r="G26" s="40" t="s">
        <v>33</v>
      </c>
      <c r="H26" s="23" t="s">
        <v>409</v>
      </c>
      <c r="I26" s="23" t="s">
        <v>18</v>
      </c>
      <c r="J26" s="53">
        <f>'3.ВС'!G19</f>
        <v>0</v>
      </c>
      <c r="K26" s="53">
        <f>'3.ВС'!H19</f>
        <v>0</v>
      </c>
      <c r="L26" s="53">
        <f>'3.ВС'!I19</f>
        <v>0</v>
      </c>
    </row>
    <row r="27" spans="1:12" s="45" customFormat="1" ht="45" hidden="1" x14ac:dyDescent="0.25">
      <c r="A27" s="11" t="s">
        <v>20</v>
      </c>
      <c r="B27" s="17">
        <v>51</v>
      </c>
      <c r="C27" s="17">
        <v>0</v>
      </c>
      <c r="D27" s="23" t="s">
        <v>11</v>
      </c>
      <c r="E27" s="17">
        <v>851</v>
      </c>
      <c r="F27" s="40" t="s">
        <v>11</v>
      </c>
      <c r="G27" s="40" t="s">
        <v>33</v>
      </c>
      <c r="H27" s="23" t="s">
        <v>409</v>
      </c>
      <c r="I27" s="23" t="s">
        <v>21</v>
      </c>
      <c r="J27" s="53">
        <f t="shared" ref="J27:L27" si="23">J28</f>
        <v>0</v>
      </c>
      <c r="K27" s="53">
        <f t="shared" si="23"/>
        <v>0</v>
      </c>
      <c r="L27" s="53">
        <f t="shared" si="23"/>
        <v>0</v>
      </c>
    </row>
    <row r="28" spans="1:12" s="45" customFormat="1" ht="45" hidden="1" x14ac:dyDescent="0.25">
      <c r="A28" s="11" t="s">
        <v>9</v>
      </c>
      <c r="B28" s="17">
        <v>51</v>
      </c>
      <c r="C28" s="17">
        <v>0</v>
      </c>
      <c r="D28" s="23" t="s">
        <v>11</v>
      </c>
      <c r="E28" s="17">
        <v>851</v>
      </c>
      <c r="F28" s="40" t="s">
        <v>11</v>
      </c>
      <c r="G28" s="40" t="s">
        <v>33</v>
      </c>
      <c r="H28" s="23" t="s">
        <v>409</v>
      </c>
      <c r="I28" s="23" t="s">
        <v>22</v>
      </c>
      <c r="J28" s="53">
        <f>'3.ВС'!G21</f>
        <v>0</v>
      </c>
      <c r="K28" s="53">
        <f>'3.ВС'!H21</f>
        <v>0</v>
      </c>
      <c r="L28" s="53">
        <f>'3.ВС'!I21</f>
        <v>0</v>
      </c>
    </row>
    <row r="29" spans="1:12" s="45" customFormat="1" ht="270" hidden="1" x14ac:dyDescent="0.25">
      <c r="A29" s="18" t="s">
        <v>414</v>
      </c>
      <c r="B29" s="17">
        <v>51</v>
      </c>
      <c r="C29" s="17">
        <v>0</v>
      </c>
      <c r="D29" s="23" t="s">
        <v>11</v>
      </c>
      <c r="E29" s="17">
        <v>851</v>
      </c>
      <c r="F29" s="40" t="s">
        <v>11</v>
      </c>
      <c r="G29" s="40" t="s">
        <v>33</v>
      </c>
      <c r="H29" s="23" t="s">
        <v>411</v>
      </c>
      <c r="I29" s="23"/>
      <c r="J29" s="53">
        <f t="shared" ref="J29" si="24">J30+J32</f>
        <v>0</v>
      </c>
      <c r="K29" s="53">
        <f t="shared" ref="K29" si="25">K30+K32</f>
        <v>0</v>
      </c>
      <c r="L29" s="53">
        <f t="shared" ref="L29" si="26">L30+L32</f>
        <v>0</v>
      </c>
    </row>
    <row r="30" spans="1:12" s="45" customFormat="1" ht="45" hidden="1" x14ac:dyDescent="0.25">
      <c r="A30" s="18" t="s">
        <v>20</v>
      </c>
      <c r="B30" s="17">
        <v>51</v>
      </c>
      <c r="C30" s="17">
        <v>0</v>
      </c>
      <c r="D30" s="23" t="s">
        <v>11</v>
      </c>
      <c r="E30" s="17">
        <v>851</v>
      </c>
      <c r="F30" s="40" t="s">
        <v>11</v>
      </c>
      <c r="G30" s="40" t="s">
        <v>33</v>
      </c>
      <c r="H30" s="23" t="s">
        <v>411</v>
      </c>
      <c r="I30" s="23" t="s">
        <v>21</v>
      </c>
      <c r="J30" s="53">
        <f t="shared" ref="J30:L30" si="27">J31</f>
        <v>0</v>
      </c>
      <c r="K30" s="53">
        <f t="shared" si="27"/>
        <v>0</v>
      </c>
      <c r="L30" s="53">
        <f t="shared" si="27"/>
        <v>0</v>
      </c>
    </row>
    <row r="31" spans="1:12" s="45" customFormat="1" ht="45" hidden="1" x14ac:dyDescent="0.25">
      <c r="A31" s="18" t="s">
        <v>9</v>
      </c>
      <c r="B31" s="17">
        <v>51</v>
      </c>
      <c r="C31" s="17">
        <v>0</v>
      </c>
      <c r="D31" s="23" t="s">
        <v>11</v>
      </c>
      <c r="E31" s="17">
        <v>851</v>
      </c>
      <c r="F31" s="40" t="s">
        <v>11</v>
      </c>
      <c r="G31" s="40" t="s">
        <v>33</v>
      </c>
      <c r="H31" s="23" t="s">
        <v>411</v>
      </c>
      <c r="I31" s="23" t="s">
        <v>22</v>
      </c>
      <c r="J31" s="53">
        <f>'3.ВС'!G24</f>
        <v>0</v>
      </c>
      <c r="K31" s="53">
        <f>'3.ВС'!H24</f>
        <v>0</v>
      </c>
      <c r="L31" s="53">
        <f>'3.ВС'!I24</f>
        <v>0</v>
      </c>
    </row>
    <row r="32" spans="1:12" s="45" customFormat="1" hidden="1" x14ac:dyDescent="0.25">
      <c r="A32" s="38" t="s">
        <v>34</v>
      </c>
      <c r="B32" s="17">
        <v>51</v>
      </c>
      <c r="C32" s="17">
        <v>0</v>
      </c>
      <c r="D32" s="23" t="s">
        <v>11</v>
      </c>
      <c r="E32" s="17">
        <v>851</v>
      </c>
      <c r="F32" s="40" t="s">
        <v>11</v>
      </c>
      <c r="G32" s="40" t="s">
        <v>33</v>
      </c>
      <c r="H32" s="23" t="s">
        <v>411</v>
      </c>
      <c r="I32" s="23" t="s">
        <v>35</v>
      </c>
      <c r="J32" s="53">
        <f t="shared" ref="J32:L32" si="28">J33</f>
        <v>0</v>
      </c>
      <c r="K32" s="53">
        <f t="shared" si="28"/>
        <v>0</v>
      </c>
      <c r="L32" s="53">
        <f t="shared" si="28"/>
        <v>0</v>
      </c>
    </row>
    <row r="33" spans="1:12" s="45" customFormat="1" hidden="1" x14ac:dyDescent="0.25">
      <c r="A33" s="38" t="s">
        <v>36</v>
      </c>
      <c r="B33" s="17">
        <v>51</v>
      </c>
      <c r="C33" s="17">
        <v>0</v>
      </c>
      <c r="D33" s="23" t="s">
        <v>11</v>
      </c>
      <c r="E33" s="17">
        <v>851</v>
      </c>
      <c r="F33" s="40" t="s">
        <v>11</v>
      </c>
      <c r="G33" s="40" t="s">
        <v>33</v>
      </c>
      <c r="H33" s="23" t="s">
        <v>411</v>
      </c>
      <c r="I33" s="23" t="s">
        <v>37</v>
      </c>
      <c r="J33" s="53">
        <f>'3.ВС'!G26</f>
        <v>0</v>
      </c>
      <c r="K33" s="53">
        <f>'3.ВС'!H26</f>
        <v>0</v>
      </c>
      <c r="L33" s="53">
        <f>'3.ВС'!I26</f>
        <v>0</v>
      </c>
    </row>
    <row r="34" spans="1:12" s="45" customFormat="1" ht="90" hidden="1" x14ac:dyDescent="0.25">
      <c r="A34" s="18" t="s">
        <v>439</v>
      </c>
      <c r="B34" s="17">
        <v>51</v>
      </c>
      <c r="C34" s="17">
        <v>0</v>
      </c>
      <c r="D34" s="23" t="s">
        <v>11</v>
      </c>
      <c r="E34" s="17">
        <v>851</v>
      </c>
      <c r="F34" s="40" t="s">
        <v>13</v>
      </c>
      <c r="G34" s="40" t="s">
        <v>62</v>
      </c>
      <c r="H34" s="40" t="s">
        <v>446</v>
      </c>
      <c r="I34" s="40"/>
      <c r="J34" s="53">
        <f t="shared" ref="J34" si="29">J35+J37</f>
        <v>0</v>
      </c>
      <c r="K34" s="53">
        <f t="shared" ref="K34" si="30">K35+K37</f>
        <v>0</v>
      </c>
      <c r="L34" s="53">
        <f t="shared" ref="L34" si="31">L35+L37</f>
        <v>0</v>
      </c>
    </row>
    <row r="35" spans="1:12" s="45" customFormat="1" ht="90" hidden="1" x14ac:dyDescent="0.25">
      <c r="A35" s="18" t="s">
        <v>15</v>
      </c>
      <c r="B35" s="17">
        <v>51</v>
      </c>
      <c r="C35" s="17">
        <v>0</v>
      </c>
      <c r="D35" s="23" t="s">
        <v>11</v>
      </c>
      <c r="E35" s="17">
        <v>851</v>
      </c>
      <c r="F35" s="40" t="s">
        <v>13</v>
      </c>
      <c r="G35" s="40" t="s">
        <v>62</v>
      </c>
      <c r="H35" s="40" t="s">
        <v>446</v>
      </c>
      <c r="I35" s="23" t="s">
        <v>17</v>
      </c>
      <c r="J35" s="53">
        <f t="shared" ref="J35:L35" si="32">J36</f>
        <v>0</v>
      </c>
      <c r="K35" s="53">
        <f t="shared" si="32"/>
        <v>0</v>
      </c>
      <c r="L35" s="53">
        <f t="shared" si="32"/>
        <v>0</v>
      </c>
    </row>
    <row r="36" spans="1:12" s="45" customFormat="1" ht="45" hidden="1" x14ac:dyDescent="0.25">
      <c r="A36" s="18" t="s">
        <v>265</v>
      </c>
      <c r="B36" s="17">
        <v>51</v>
      </c>
      <c r="C36" s="17">
        <v>0</v>
      </c>
      <c r="D36" s="23" t="s">
        <v>11</v>
      </c>
      <c r="E36" s="17">
        <v>851</v>
      </c>
      <c r="F36" s="40" t="s">
        <v>13</v>
      </c>
      <c r="G36" s="40" t="s">
        <v>62</v>
      </c>
      <c r="H36" s="40" t="s">
        <v>446</v>
      </c>
      <c r="I36" s="23" t="s">
        <v>18</v>
      </c>
      <c r="J36" s="53">
        <f>'3.ВС'!G29</f>
        <v>0</v>
      </c>
      <c r="K36" s="53">
        <f>'3.ВС'!H29</f>
        <v>0</v>
      </c>
      <c r="L36" s="53">
        <f>'3.ВС'!I29</f>
        <v>0</v>
      </c>
    </row>
    <row r="37" spans="1:12" s="45" customFormat="1" ht="45" hidden="1" x14ac:dyDescent="0.25">
      <c r="A37" s="18" t="s">
        <v>20</v>
      </c>
      <c r="B37" s="17">
        <v>51</v>
      </c>
      <c r="C37" s="17">
        <v>0</v>
      </c>
      <c r="D37" s="23" t="s">
        <v>11</v>
      </c>
      <c r="E37" s="17">
        <v>851</v>
      </c>
      <c r="F37" s="40" t="s">
        <v>13</v>
      </c>
      <c r="G37" s="40" t="s">
        <v>62</v>
      </c>
      <c r="H37" s="40" t="s">
        <v>446</v>
      </c>
      <c r="I37" s="23" t="s">
        <v>21</v>
      </c>
      <c r="J37" s="53">
        <f t="shared" ref="J37:L37" si="33">J38</f>
        <v>0</v>
      </c>
      <c r="K37" s="53">
        <f t="shared" si="33"/>
        <v>0</v>
      </c>
      <c r="L37" s="53">
        <f t="shared" si="33"/>
        <v>0</v>
      </c>
    </row>
    <row r="38" spans="1:12" s="45" customFormat="1" ht="45" hidden="1" x14ac:dyDescent="0.25">
      <c r="A38" s="18" t="s">
        <v>9</v>
      </c>
      <c r="B38" s="17">
        <v>51</v>
      </c>
      <c r="C38" s="17">
        <v>0</v>
      </c>
      <c r="D38" s="23" t="s">
        <v>11</v>
      </c>
      <c r="E38" s="17">
        <v>851</v>
      </c>
      <c r="F38" s="40" t="s">
        <v>13</v>
      </c>
      <c r="G38" s="40" t="s">
        <v>62</v>
      </c>
      <c r="H38" s="40" t="s">
        <v>446</v>
      </c>
      <c r="I38" s="23" t="s">
        <v>22</v>
      </c>
      <c r="J38" s="53">
        <f>'3.ВС'!G31</f>
        <v>0</v>
      </c>
      <c r="K38" s="53">
        <f>'3.ВС'!H31</f>
        <v>0</v>
      </c>
      <c r="L38" s="53">
        <f>'3.ВС'!I31</f>
        <v>0</v>
      </c>
    </row>
    <row r="39" spans="1:12" s="45" customFormat="1" ht="60" hidden="1" x14ac:dyDescent="0.25">
      <c r="A39" s="54" t="s">
        <v>63</v>
      </c>
      <c r="B39" s="17">
        <v>51</v>
      </c>
      <c r="C39" s="17">
        <v>0</v>
      </c>
      <c r="D39" s="23" t="s">
        <v>11</v>
      </c>
      <c r="E39" s="17">
        <v>851</v>
      </c>
      <c r="F39" s="40" t="s">
        <v>13</v>
      </c>
      <c r="G39" s="40" t="s">
        <v>62</v>
      </c>
      <c r="H39" s="40" t="s">
        <v>152</v>
      </c>
      <c r="I39" s="40"/>
      <c r="J39" s="53">
        <f t="shared" ref="J39" si="34">J40+J42</f>
        <v>0</v>
      </c>
      <c r="K39" s="53">
        <f t="shared" ref="K39" si="35">K40+K42</f>
        <v>0</v>
      </c>
      <c r="L39" s="53">
        <f t="shared" ref="L39" si="36">L40+L42</f>
        <v>0</v>
      </c>
    </row>
    <row r="40" spans="1:12" s="45" customFormat="1" ht="90" hidden="1" x14ac:dyDescent="0.25">
      <c r="A40" s="38" t="s">
        <v>15</v>
      </c>
      <c r="B40" s="17">
        <v>51</v>
      </c>
      <c r="C40" s="17">
        <v>0</v>
      </c>
      <c r="D40" s="23" t="s">
        <v>11</v>
      </c>
      <c r="E40" s="17">
        <v>851</v>
      </c>
      <c r="F40" s="40" t="s">
        <v>13</v>
      </c>
      <c r="G40" s="40" t="s">
        <v>62</v>
      </c>
      <c r="H40" s="40" t="s">
        <v>152</v>
      </c>
      <c r="I40" s="23" t="s">
        <v>17</v>
      </c>
      <c r="J40" s="53">
        <f t="shared" ref="J40:L40" si="37">J41</f>
        <v>0</v>
      </c>
      <c r="K40" s="53">
        <f t="shared" si="37"/>
        <v>0</v>
      </c>
      <c r="L40" s="53">
        <f t="shared" si="37"/>
        <v>0</v>
      </c>
    </row>
    <row r="41" spans="1:12" s="45" customFormat="1" ht="45" hidden="1" x14ac:dyDescent="0.25">
      <c r="A41" s="38" t="s">
        <v>8</v>
      </c>
      <c r="B41" s="17">
        <v>51</v>
      </c>
      <c r="C41" s="17">
        <v>0</v>
      </c>
      <c r="D41" s="23" t="s">
        <v>11</v>
      </c>
      <c r="E41" s="17">
        <v>851</v>
      </c>
      <c r="F41" s="40" t="s">
        <v>13</v>
      </c>
      <c r="G41" s="40" t="s">
        <v>62</v>
      </c>
      <c r="H41" s="40" t="s">
        <v>152</v>
      </c>
      <c r="I41" s="23" t="s">
        <v>18</v>
      </c>
      <c r="J41" s="53">
        <f>'3.ВС'!G34</f>
        <v>0</v>
      </c>
      <c r="K41" s="53">
        <f>'3.ВС'!H34</f>
        <v>0</v>
      </c>
      <c r="L41" s="53">
        <f>'3.ВС'!I34</f>
        <v>0</v>
      </c>
    </row>
    <row r="42" spans="1:12" s="45" customFormat="1" ht="45" hidden="1" x14ac:dyDescent="0.25">
      <c r="A42" s="11" t="s">
        <v>20</v>
      </c>
      <c r="B42" s="17">
        <v>51</v>
      </c>
      <c r="C42" s="17">
        <v>0</v>
      </c>
      <c r="D42" s="23" t="s">
        <v>11</v>
      </c>
      <c r="E42" s="17">
        <v>851</v>
      </c>
      <c r="F42" s="40" t="s">
        <v>13</v>
      </c>
      <c r="G42" s="40" t="s">
        <v>62</v>
      </c>
      <c r="H42" s="40" t="s">
        <v>152</v>
      </c>
      <c r="I42" s="23" t="s">
        <v>21</v>
      </c>
      <c r="J42" s="53">
        <f t="shared" ref="J42:L42" si="38">J43</f>
        <v>0</v>
      </c>
      <c r="K42" s="53">
        <f t="shared" si="38"/>
        <v>0</v>
      </c>
      <c r="L42" s="53">
        <f t="shared" si="38"/>
        <v>0</v>
      </c>
    </row>
    <row r="43" spans="1:12" s="45" customFormat="1" ht="45" hidden="1" x14ac:dyDescent="0.25">
      <c r="A43" s="11" t="s">
        <v>9</v>
      </c>
      <c r="B43" s="17">
        <v>51</v>
      </c>
      <c r="C43" s="17">
        <v>0</v>
      </c>
      <c r="D43" s="23" t="s">
        <v>11</v>
      </c>
      <c r="E43" s="17">
        <v>851</v>
      </c>
      <c r="F43" s="40" t="s">
        <v>13</v>
      </c>
      <c r="G43" s="40" t="s">
        <v>62</v>
      </c>
      <c r="H43" s="40" t="s">
        <v>152</v>
      </c>
      <c r="I43" s="23" t="s">
        <v>22</v>
      </c>
      <c r="J43" s="53">
        <f>'3.ВС'!G36</f>
        <v>0</v>
      </c>
      <c r="K43" s="53">
        <f>'3.ВС'!H36</f>
        <v>0</v>
      </c>
      <c r="L43" s="53">
        <f>'3.ВС'!I36</f>
        <v>0</v>
      </c>
    </row>
    <row r="44" spans="1:12" s="45" customFormat="1" ht="60" hidden="1" x14ac:dyDescent="0.25">
      <c r="A44" s="54" t="s">
        <v>14</v>
      </c>
      <c r="B44" s="17">
        <v>51</v>
      </c>
      <c r="C44" s="17">
        <v>0</v>
      </c>
      <c r="D44" s="23" t="s">
        <v>11</v>
      </c>
      <c r="E44" s="17">
        <v>851</v>
      </c>
      <c r="F44" s="23" t="s">
        <v>11</v>
      </c>
      <c r="G44" s="23" t="s">
        <v>13</v>
      </c>
      <c r="H44" s="23" t="s">
        <v>184</v>
      </c>
      <c r="I44" s="23"/>
      <c r="J44" s="53">
        <f t="shared" ref="J44:K45" si="39">J45</f>
        <v>0</v>
      </c>
      <c r="K44" s="53">
        <f t="shared" si="39"/>
        <v>0</v>
      </c>
      <c r="L44" s="53">
        <f t="shared" ref="L44:L45" si="40">L45</f>
        <v>0</v>
      </c>
    </row>
    <row r="45" spans="1:12" s="45" customFormat="1" ht="90" hidden="1" x14ac:dyDescent="0.25">
      <c r="A45" s="38" t="s">
        <v>15</v>
      </c>
      <c r="B45" s="17">
        <v>51</v>
      </c>
      <c r="C45" s="17">
        <v>0</v>
      </c>
      <c r="D45" s="23" t="s">
        <v>11</v>
      </c>
      <c r="E45" s="17">
        <v>851</v>
      </c>
      <c r="F45" s="23" t="s">
        <v>16</v>
      </c>
      <c r="G45" s="23" t="s">
        <v>13</v>
      </c>
      <c r="H45" s="23" t="s">
        <v>184</v>
      </c>
      <c r="I45" s="23" t="s">
        <v>17</v>
      </c>
      <c r="J45" s="53">
        <f t="shared" si="39"/>
        <v>0</v>
      </c>
      <c r="K45" s="53">
        <f t="shared" si="39"/>
        <v>0</v>
      </c>
      <c r="L45" s="53">
        <f t="shared" si="40"/>
        <v>0</v>
      </c>
    </row>
    <row r="46" spans="1:12" s="45" customFormat="1" ht="45" hidden="1" x14ac:dyDescent="0.25">
      <c r="A46" s="38" t="s">
        <v>8</v>
      </c>
      <c r="B46" s="17">
        <v>51</v>
      </c>
      <c r="C46" s="17">
        <v>0</v>
      </c>
      <c r="D46" s="23" t="s">
        <v>11</v>
      </c>
      <c r="E46" s="17">
        <v>851</v>
      </c>
      <c r="F46" s="23" t="s">
        <v>11</v>
      </c>
      <c r="G46" s="23" t="s">
        <v>13</v>
      </c>
      <c r="H46" s="23" t="s">
        <v>184</v>
      </c>
      <c r="I46" s="23" t="s">
        <v>18</v>
      </c>
      <c r="J46" s="53">
        <f>'3.ВС'!G39</f>
        <v>0</v>
      </c>
      <c r="K46" s="53">
        <f>'3.ВС'!H39</f>
        <v>0</v>
      </c>
      <c r="L46" s="53">
        <f>'3.ВС'!I39</f>
        <v>0</v>
      </c>
    </row>
    <row r="47" spans="1:12" s="45" customFormat="1" ht="45" hidden="1" x14ac:dyDescent="0.25">
      <c r="A47" s="54" t="s">
        <v>19</v>
      </c>
      <c r="B47" s="17">
        <v>51</v>
      </c>
      <c r="C47" s="17">
        <v>0</v>
      </c>
      <c r="D47" s="23" t="s">
        <v>11</v>
      </c>
      <c r="E47" s="17">
        <v>851</v>
      </c>
      <c r="F47" s="23" t="s">
        <v>16</v>
      </c>
      <c r="G47" s="23" t="s">
        <v>13</v>
      </c>
      <c r="H47" s="23" t="s">
        <v>185</v>
      </c>
      <c r="I47" s="23"/>
      <c r="J47" s="53">
        <f t="shared" ref="J47" si="41">J48+J50+J52</f>
        <v>0</v>
      </c>
      <c r="K47" s="53">
        <f t="shared" ref="K47" si="42">K48+K50+K52</f>
        <v>0</v>
      </c>
      <c r="L47" s="53">
        <f t="shared" ref="L47" si="43">L48+L50+L52</f>
        <v>0</v>
      </c>
    </row>
    <row r="48" spans="1:12" s="45" customFormat="1" ht="90" hidden="1" x14ac:dyDescent="0.25">
      <c r="A48" s="38" t="s">
        <v>15</v>
      </c>
      <c r="B48" s="17">
        <v>51</v>
      </c>
      <c r="C48" s="17">
        <v>0</v>
      </c>
      <c r="D48" s="23" t="s">
        <v>11</v>
      </c>
      <c r="E48" s="17">
        <v>851</v>
      </c>
      <c r="F48" s="23" t="s">
        <v>11</v>
      </c>
      <c r="G48" s="23" t="s">
        <v>13</v>
      </c>
      <c r="H48" s="23" t="s">
        <v>185</v>
      </c>
      <c r="I48" s="23" t="s">
        <v>17</v>
      </c>
      <c r="J48" s="53">
        <f t="shared" ref="J48:L48" si="44">J49</f>
        <v>0</v>
      </c>
      <c r="K48" s="53">
        <f t="shared" si="44"/>
        <v>0</v>
      </c>
      <c r="L48" s="53">
        <f t="shared" si="44"/>
        <v>0</v>
      </c>
    </row>
    <row r="49" spans="1:12" s="45" customFormat="1" ht="45" hidden="1" x14ac:dyDescent="0.25">
      <c r="A49" s="38" t="s">
        <v>8</v>
      </c>
      <c r="B49" s="17">
        <v>51</v>
      </c>
      <c r="C49" s="17">
        <v>0</v>
      </c>
      <c r="D49" s="23" t="s">
        <v>11</v>
      </c>
      <c r="E49" s="17">
        <v>851</v>
      </c>
      <c r="F49" s="23" t="s">
        <v>11</v>
      </c>
      <c r="G49" s="23" t="s">
        <v>13</v>
      </c>
      <c r="H49" s="23" t="s">
        <v>185</v>
      </c>
      <c r="I49" s="23" t="s">
        <v>18</v>
      </c>
      <c r="J49" s="53">
        <f>'3.ВС'!G42</f>
        <v>0</v>
      </c>
      <c r="K49" s="53">
        <f>'3.ВС'!H42</f>
        <v>0</v>
      </c>
      <c r="L49" s="53">
        <f>'3.ВС'!I42</f>
        <v>0</v>
      </c>
    </row>
    <row r="50" spans="1:12" s="45" customFormat="1" ht="45" hidden="1" x14ac:dyDescent="0.25">
      <c r="A50" s="11" t="s">
        <v>20</v>
      </c>
      <c r="B50" s="17">
        <v>51</v>
      </c>
      <c r="C50" s="17">
        <v>0</v>
      </c>
      <c r="D50" s="23" t="s">
        <v>11</v>
      </c>
      <c r="E50" s="17">
        <v>851</v>
      </c>
      <c r="F50" s="23" t="s">
        <v>11</v>
      </c>
      <c r="G50" s="23" t="s">
        <v>13</v>
      </c>
      <c r="H50" s="23" t="s">
        <v>185</v>
      </c>
      <c r="I50" s="23" t="s">
        <v>21</v>
      </c>
      <c r="J50" s="53">
        <f t="shared" ref="J50:L50" si="45">J51</f>
        <v>0</v>
      </c>
      <c r="K50" s="53">
        <f t="shared" si="45"/>
        <v>0</v>
      </c>
      <c r="L50" s="53">
        <f t="shared" si="45"/>
        <v>0</v>
      </c>
    </row>
    <row r="51" spans="1:12" s="45" customFormat="1" ht="45" hidden="1" x14ac:dyDescent="0.25">
      <c r="A51" s="11" t="s">
        <v>9</v>
      </c>
      <c r="B51" s="17">
        <v>51</v>
      </c>
      <c r="C51" s="17">
        <v>0</v>
      </c>
      <c r="D51" s="23" t="s">
        <v>11</v>
      </c>
      <c r="E51" s="17">
        <v>851</v>
      </c>
      <c r="F51" s="23" t="s">
        <v>11</v>
      </c>
      <c r="G51" s="23" t="s">
        <v>13</v>
      </c>
      <c r="H51" s="23" t="s">
        <v>185</v>
      </c>
      <c r="I51" s="23" t="s">
        <v>22</v>
      </c>
      <c r="J51" s="53">
        <f>'3.ВС'!G44</f>
        <v>0</v>
      </c>
      <c r="K51" s="53">
        <f>'3.ВС'!H44</f>
        <v>0</v>
      </c>
      <c r="L51" s="53">
        <f>'3.ВС'!I44</f>
        <v>0</v>
      </c>
    </row>
    <row r="52" spans="1:12" s="45" customFormat="1" hidden="1" x14ac:dyDescent="0.25">
      <c r="A52" s="11" t="s">
        <v>23</v>
      </c>
      <c r="B52" s="17">
        <v>51</v>
      </c>
      <c r="C52" s="17">
        <v>0</v>
      </c>
      <c r="D52" s="23" t="s">
        <v>11</v>
      </c>
      <c r="E52" s="17">
        <v>851</v>
      </c>
      <c r="F52" s="23" t="s">
        <v>11</v>
      </c>
      <c r="G52" s="23" t="s">
        <v>13</v>
      </c>
      <c r="H52" s="23" t="s">
        <v>185</v>
      </c>
      <c r="I52" s="23" t="s">
        <v>24</v>
      </c>
      <c r="J52" s="53">
        <f t="shared" ref="J52:L52" si="46">J53</f>
        <v>0</v>
      </c>
      <c r="K52" s="53">
        <f t="shared" si="46"/>
        <v>0</v>
      </c>
      <c r="L52" s="53">
        <f t="shared" si="46"/>
        <v>0</v>
      </c>
    </row>
    <row r="53" spans="1:12" s="45" customFormat="1" hidden="1" x14ac:dyDescent="0.25">
      <c r="A53" s="11" t="s">
        <v>25</v>
      </c>
      <c r="B53" s="17">
        <v>51</v>
      </c>
      <c r="C53" s="17">
        <v>0</v>
      </c>
      <c r="D53" s="23" t="s">
        <v>11</v>
      </c>
      <c r="E53" s="17">
        <v>851</v>
      </c>
      <c r="F53" s="23" t="s">
        <v>11</v>
      </c>
      <c r="G53" s="23" t="s">
        <v>13</v>
      </c>
      <c r="H53" s="23" t="s">
        <v>185</v>
      </c>
      <c r="I53" s="23" t="s">
        <v>26</v>
      </c>
      <c r="J53" s="53">
        <f>'3.ВС'!G46</f>
        <v>0</v>
      </c>
      <c r="K53" s="53">
        <f>'3.ВС'!H46</f>
        <v>0</v>
      </c>
      <c r="L53" s="53">
        <f>'3.ВС'!I46</f>
        <v>0</v>
      </c>
    </row>
    <row r="54" spans="1:12" s="45" customFormat="1" ht="45" hidden="1" x14ac:dyDescent="0.25">
      <c r="A54" s="54" t="s">
        <v>402</v>
      </c>
      <c r="B54" s="17">
        <v>51</v>
      </c>
      <c r="C54" s="17">
        <v>0</v>
      </c>
      <c r="D54" s="23" t="s">
        <v>11</v>
      </c>
      <c r="E54" s="17">
        <v>851</v>
      </c>
      <c r="F54" s="23" t="s">
        <v>11</v>
      </c>
      <c r="G54" s="23" t="s">
        <v>13</v>
      </c>
      <c r="H54" s="23" t="s">
        <v>187</v>
      </c>
      <c r="I54" s="23"/>
      <c r="J54" s="53">
        <f t="shared" ref="J54:K55" si="47">J55</f>
        <v>0</v>
      </c>
      <c r="K54" s="53">
        <f t="shared" si="47"/>
        <v>0</v>
      </c>
      <c r="L54" s="53">
        <f t="shared" ref="L54:L55" si="48">L55</f>
        <v>0</v>
      </c>
    </row>
    <row r="55" spans="1:12" s="45" customFormat="1" ht="45" hidden="1" x14ac:dyDescent="0.25">
      <c r="A55" s="11" t="s">
        <v>20</v>
      </c>
      <c r="B55" s="17">
        <v>51</v>
      </c>
      <c r="C55" s="17">
        <v>0</v>
      </c>
      <c r="D55" s="23" t="s">
        <v>11</v>
      </c>
      <c r="E55" s="17">
        <v>851</v>
      </c>
      <c r="F55" s="23" t="s">
        <v>11</v>
      </c>
      <c r="G55" s="23" t="s">
        <v>13</v>
      </c>
      <c r="H55" s="23" t="s">
        <v>187</v>
      </c>
      <c r="I55" s="23" t="s">
        <v>21</v>
      </c>
      <c r="J55" s="53">
        <f t="shared" si="47"/>
        <v>0</v>
      </c>
      <c r="K55" s="53">
        <f t="shared" si="47"/>
        <v>0</v>
      </c>
      <c r="L55" s="53">
        <f t="shared" si="48"/>
        <v>0</v>
      </c>
    </row>
    <row r="56" spans="1:12" s="45" customFormat="1" ht="45" hidden="1" x14ac:dyDescent="0.25">
      <c r="A56" s="11" t="s">
        <v>9</v>
      </c>
      <c r="B56" s="17">
        <v>51</v>
      </c>
      <c r="C56" s="17">
        <v>0</v>
      </c>
      <c r="D56" s="23" t="s">
        <v>11</v>
      </c>
      <c r="E56" s="17">
        <v>851</v>
      </c>
      <c r="F56" s="23" t="s">
        <v>11</v>
      </c>
      <c r="G56" s="23" t="s">
        <v>13</v>
      </c>
      <c r="H56" s="23" t="s">
        <v>187</v>
      </c>
      <c r="I56" s="23" t="s">
        <v>22</v>
      </c>
      <c r="J56" s="53">
        <f>'3.ВС'!G49</f>
        <v>0</v>
      </c>
      <c r="K56" s="53">
        <f>'3.ВС'!H49</f>
        <v>0</v>
      </c>
      <c r="L56" s="53">
        <f>'3.ВС'!I49</f>
        <v>0</v>
      </c>
    </row>
    <row r="57" spans="1:12" s="45" customFormat="1" ht="45" hidden="1" x14ac:dyDescent="0.25">
      <c r="A57" s="54" t="s">
        <v>296</v>
      </c>
      <c r="B57" s="17">
        <v>51</v>
      </c>
      <c r="C57" s="17">
        <v>0</v>
      </c>
      <c r="D57" s="23" t="s">
        <v>11</v>
      </c>
      <c r="E57" s="17">
        <v>851</v>
      </c>
      <c r="F57" s="23" t="s">
        <v>11</v>
      </c>
      <c r="G57" s="23" t="s">
        <v>13</v>
      </c>
      <c r="H57" s="23" t="s">
        <v>292</v>
      </c>
      <c r="I57" s="23"/>
      <c r="J57" s="53">
        <f t="shared" ref="J57:K58" si="49">J58</f>
        <v>0</v>
      </c>
      <c r="K57" s="53">
        <f t="shared" si="49"/>
        <v>0</v>
      </c>
      <c r="L57" s="53">
        <f t="shared" ref="L57:L58" si="50">L58</f>
        <v>0</v>
      </c>
    </row>
    <row r="58" spans="1:12" s="45" customFormat="1" ht="45" hidden="1" x14ac:dyDescent="0.25">
      <c r="A58" s="67" t="s">
        <v>20</v>
      </c>
      <c r="B58" s="17">
        <v>51</v>
      </c>
      <c r="C58" s="17">
        <v>0</v>
      </c>
      <c r="D58" s="23" t="s">
        <v>11</v>
      </c>
      <c r="E58" s="17">
        <v>851</v>
      </c>
      <c r="F58" s="23" t="s">
        <v>11</v>
      </c>
      <c r="G58" s="23" t="s">
        <v>13</v>
      </c>
      <c r="H58" s="23" t="s">
        <v>292</v>
      </c>
      <c r="I58" s="23" t="s">
        <v>21</v>
      </c>
      <c r="J58" s="53">
        <f t="shared" si="49"/>
        <v>0</v>
      </c>
      <c r="K58" s="53">
        <f t="shared" si="49"/>
        <v>0</v>
      </c>
      <c r="L58" s="53">
        <f t="shared" si="50"/>
        <v>0</v>
      </c>
    </row>
    <row r="59" spans="1:12" s="45" customFormat="1" ht="45" hidden="1" x14ac:dyDescent="0.25">
      <c r="A59" s="11" t="s">
        <v>9</v>
      </c>
      <c r="B59" s="17">
        <v>51</v>
      </c>
      <c r="C59" s="17">
        <v>0</v>
      </c>
      <c r="D59" s="23" t="s">
        <v>11</v>
      </c>
      <c r="E59" s="17">
        <v>851</v>
      </c>
      <c r="F59" s="23" t="s">
        <v>11</v>
      </c>
      <c r="G59" s="23" t="s">
        <v>13</v>
      </c>
      <c r="H59" s="23" t="s">
        <v>292</v>
      </c>
      <c r="I59" s="23" t="s">
        <v>22</v>
      </c>
      <c r="J59" s="53">
        <f>'3.ВС'!G52</f>
        <v>0</v>
      </c>
      <c r="K59" s="53">
        <f>'3.ВС'!H52</f>
        <v>0</v>
      </c>
      <c r="L59" s="53">
        <f>'3.ВС'!I52</f>
        <v>0</v>
      </c>
    </row>
    <row r="60" spans="1:12" s="45" customFormat="1" ht="30" hidden="1" x14ac:dyDescent="0.25">
      <c r="A60" s="54" t="s">
        <v>28</v>
      </c>
      <c r="B60" s="17">
        <v>51</v>
      </c>
      <c r="C60" s="17">
        <v>0</v>
      </c>
      <c r="D60" s="23" t="s">
        <v>11</v>
      </c>
      <c r="E60" s="17">
        <v>851</v>
      </c>
      <c r="F60" s="23" t="s">
        <v>11</v>
      </c>
      <c r="G60" s="23" t="s">
        <v>13</v>
      </c>
      <c r="H60" s="23" t="s">
        <v>188</v>
      </c>
      <c r="I60" s="23"/>
      <c r="J60" s="53">
        <f t="shared" ref="J60:K61" si="51">J61</f>
        <v>0</v>
      </c>
      <c r="K60" s="53">
        <f t="shared" si="51"/>
        <v>0</v>
      </c>
      <c r="L60" s="53">
        <f t="shared" ref="L60:L61" si="52">L61</f>
        <v>0</v>
      </c>
    </row>
    <row r="61" spans="1:12" s="45" customFormat="1" hidden="1" x14ac:dyDescent="0.25">
      <c r="A61" s="11" t="s">
        <v>23</v>
      </c>
      <c r="B61" s="17">
        <v>51</v>
      </c>
      <c r="C61" s="17">
        <v>0</v>
      </c>
      <c r="D61" s="23" t="s">
        <v>11</v>
      </c>
      <c r="E61" s="17">
        <v>851</v>
      </c>
      <c r="F61" s="23" t="s">
        <v>11</v>
      </c>
      <c r="G61" s="23" t="s">
        <v>13</v>
      </c>
      <c r="H61" s="23" t="s">
        <v>188</v>
      </c>
      <c r="I61" s="23" t="s">
        <v>24</v>
      </c>
      <c r="J61" s="53">
        <f t="shared" si="51"/>
        <v>0</v>
      </c>
      <c r="K61" s="53">
        <f t="shared" si="51"/>
        <v>0</v>
      </c>
      <c r="L61" s="53">
        <f t="shared" si="52"/>
        <v>0</v>
      </c>
    </row>
    <row r="62" spans="1:12" s="45" customFormat="1" hidden="1" x14ac:dyDescent="0.25">
      <c r="A62" s="11" t="s">
        <v>25</v>
      </c>
      <c r="B62" s="17">
        <v>51</v>
      </c>
      <c r="C62" s="17">
        <v>0</v>
      </c>
      <c r="D62" s="23" t="s">
        <v>11</v>
      </c>
      <c r="E62" s="17">
        <v>851</v>
      </c>
      <c r="F62" s="23" t="s">
        <v>11</v>
      </c>
      <c r="G62" s="23" t="s">
        <v>13</v>
      </c>
      <c r="H62" s="23" t="s">
        <v>188</v>
      </c>
      <c r="I62" s="23" t="s">
        <v>26</v>
      </c>
      <c r="J62" s="53">
        <f>'3.ВС'!G55</f>
        <v>0</v>
      </c>
      <c r="K62" s="53">
        <f>'3.ВС'!H55</f>
        <v>0</v>
      </c>
      <c r="L62" s="53">
        <f>'3.ВС'!I55</f>
        <v>0</v>
      </c>
    </row>
    <row r="63" spans="1:12" s="45" customFormat="1" ht="45" hidden="1" x14ac:dyDescent="0.25">
      <c r="A63" s="54" t="s">
        <v>231</v>
      </c>
      <c r="B63" s="17">
        <v>51</v>
      </c>
      <c r="C63" s="17">
        <v>0</v>
      </c>
      <c r="D63" s="23" t="s">
        <v>11</v>
      </c>
      <c r="E63" s="17">
        <v>851</v>
      </c>
      <c r="F63" s="23" t="s">
        <v>11</v>
      </c>
      <c r="G63" s="40" t="s">
        <v>33</v>
      </c>
      <c r="H63" s="40" t="s">
        <v>190</v>
      </c>
      <c r="I63" s="23"/>
      <c r="J63" s="53">
        <f t="shared" ref="J63:K64" si="53">J64</f>
        <v>0</v>
      </c>
      <c r="K63" s="53">
        <f t="shared" si="53"/>
        <v>0</v>
      </c>
      <c r="L63" s="53">
        <f t="shared" ref="L63:L64" si="54">L64</f>
        <v>0</v>
      </c>
    </row>
    <row r="64" spans="1:12" s="45" customFormat="1" ht="45" hidden="1" x14ac:dyDescent="0.25">
      <c r="A64" s="11" t="s">
        <v>20</v>
      </c>
      <c r="B64" s="17">
        <v>51</v>
      </c>
      <c r="C64" s="17">
        <v>0</v>
      </c>
      <c r="D64" s="23" t="s">
        <v>11</v>
      </c>
      <c r="E64" s="17">
        <v>851</v>
      </c>
      <c r="F64" s="23" t="s">
        <v>11</v>
      </c>
      <c r="G64" s="40" t="s">
        <v>33</v>
      </c>
      <c r="H64" s="40" t="s">
        <v>190</v>
      </c>
      <c r="I64" s="23" t="s">
        <v>21</v>
      </c>
      <c r="J64" s="53">
        <f t="shared" si="53"/>
        <v>0</v>
      </c>
      <c r="K64" s="53">
        <f t="shared" si="53"/>
        <v>0</v>
      </c>
      <c r="L64" s="53">
        <f t="shared" si="54"/>
        <v>0</v>
      </c>
    </row>
    <row r="65" spans="1:12" s="45" customFormat="1" ht="45" hidden="1" x14ac:dyDescent="0.25">
      <c r="A65" s="11" t="s">
        <v>9</v>
      </c>
      <c r="B65" s="17">
        <v>51</v>
      </c>
      <c r="C65" s="17">
        <v>0</v>
      </c>
      <c r="D65" s="23" t="s">
        <v>11</v>
      </c>
      <c r="E65" s="17">
        <v>851</v>
      </c>
      <c r="F65" s="23" t="s">
        <v>11</v>
      </c>
      <c r="G65" s="40" t="s">
        <v>33</v>
      </c>
      <c r="H65" s="40" t="s">
        <v>190</v>
      </c>
      <c r="I65" s="23" t="s">
        <v>22</v>
      </c>
      <c r="J65" s="53">
        <f>'3.ВС'!G81</f>
        <v>0</v>
      </c>
      <c r="K65" s="53">
        <f>'3.ВС'!H81</f>
        <v>0</v>
      </c>
      <c r="L65" s="53">
        <f>'3.ВС'!I81</f>
        <v>0</v>
      </c>
    </row>
    <row r="66" spans="1:12" s="45" customFormat="1" ht="90" hidden="1" x14ac:dyDescent="0.25">
      <c r="A66" s="54" t="s">
        <v>27</v>
      </c>
      <c r="B66" s="17">
        <v>51</v>
      </c>
      <c r="C66" s="17">
        <v>0</v>
      </c>
      <c r="D66" s="23" t="s">
        <v>11</v>
      </c>
      <c r="E66" s="17">
        <v>851</v>
      </c>
      <c r="F66" s="23" t="s">
        <v>11</v>
      </c>
      <c r="G66" s="23" t="s">
        <v>13</v>
      </c>
      <c r="H66" s="23" t="s">
        <v>186</v>
      </c>
      <c r="I66" s="23"/>
      <c r="J66" s="53">
        <f t="shared" ref="J66:J79" si="55">J67</f>
        <v>0</v>
      </c>
      <c r="K66" s="53">
        <f t="shared" ref="K66:K67" si="56">K67</f>
        <v>0</v>
      </c>
      <c r="L66" s="53">
        <f t="shared" ref="L66:L67" si="57">L67</f>
        <v>0</v>
      </c>
    </row>
    <row r="67" spans="1:12" s="45" customFormat="1" ht="45" hidden="1" x14ac:dyDescent="0.25">
      <c r="A67" s="11" t="s">
        <v>20</v>
      </c>
      <c r="B67" s="17">
        <v>51</v>
      </c>
      <c r="C67" s="17">
        <v>0</v>
      </c>
      <c r="D67" s="23" t="s">
        <v>11</v>
      </c>
      <c r="E67" s="17">
        <v>851</v>
      </c>
      <c r="F67" s="23" t="s">
        <v>11</v>
      </c>
      <c r="G67" s="23" t="s">
        <v>13</v>
      </c>
      <c r="H67" s="23" t="s">
        <v>186</v>
      </c>
      <c r="I67" s="23" t="s">
        <v>21</v>
      </c>
      <c r="J67" s="53">
        <f t="shared" si="55"/>
        <v>0</v>
      </c>
      <c r="K67" s="53">
        <f t="shared" si="56"/>
        <v>0</v>
      </c>
      <c r="L67" s="53">
        <f t="shared" si="57"/>
        <v>0</v>
      </c>
    </row>
    <row r="68" spans="1:12" s="45" customFormat="1" ht="45" hidden="1" x14ac:dyDescent="0.25">
      <c r="A68" s="11" t="s">
        <v>9</v>
      </c>
      <c r="B68" s="17">
        <v>51</v>
      </c>
      <c r="C68" s="17">
        <v>0</v>
      </c>
      <c r="D68" s="23" t="s">
        <v>11</v>
      </c>
      <c r="E68" s="17">
        <v>851</v>
      </c>
      <c r="F68" s="23" t="s">
        <v>11</v>
      </c>
      <c r="G68" s="23" t="s">
        <v>13</v>
      </c>
      <c r="H68" s="23" t="s">
        <v>186</v>
      </c>
      <c r="I68" s="23" t="s">
        <v>22</v>
      </c>
      <c r="J68" s="53">
        <f>'3.ВС'!G58</f>
        <v>0</v>
      </c>
      <c r="K68" s="53">
        <f>'3.ВС'!H58</f>
        <v>0</v>
      </c>
      <c r="L68" s="53">
        <f>'3.ВС'!I58</f>
        <v>0</v>
      </c>
    </row>
    <row r="69" spans="1:12" s="45" customFormat="1" ht="76.5" hidden="1" x14ac:dyDescent="0.25">
      <c r="A69" s="55" t="s">
        <v>464</v>
      </c>
      <c r="B69" s="17">
        <v>51</v>
      </c>
      <c r="C69" s="17">
        <v>0</v>
      </c>
      <c r="D69" s="23" t="s">
        <v>11</v>
      </c>
      <c r="E69" s="17">
        <v>851</v>
      </c>
      <c r="F69" s="23"/>
      <c r="G69" s="23"/>
      <c r="H69" s="23" t="s">
        <v>472</v>
      </c>
      <c r="I69" s="23"/>
      <c r="J69" s="53">
        <f t="shared" si="55"/>
        <v>0</v>
      </c>
      <c r="K69" s="53"/>
      <c r="L69" s="53"/>
    </row>
    <row r="70" spans="1:12" s="45" customFormat="1" ht="45" hidden="1" x14ac:dyDescent="0.25">
      <c r="A70" s="18" t="s">
        <v>20</v>
      </c>
      <c r="B70" s="17">
        <v>51</v>
      </c>
      <c r="C70" s="17">
        <v>0</v>
      </c>
      <c r="D70" s="23" t="s">
        <v>11</v>
      </c>
      <c r="E70" s="17">
        <v>851</v>
      </c>
      <c r="F70" s="23"/>
      <c r="G70" s="23"/>
      <c r="H70" s="23" t="s">
        <v>472</v>
      </c>
      <c r="I70" s="23" t="s">
        <v>21</v>
      </c>
      <c r="J70" s="53">
        <f t="shared" si="55"/>
        <v>0</v>
      </c>
      <c r="K70" s="53"/>
      <c r="L70" s="53"/>
    </row>
    <row r="71" spans="1:12" s="45" customFormat="1" ht="45" hidden="1" x14ac:dyDescent="0.25">
      <c r="A71" s="18" t="s">
        <v>9</v>
      </c>
      <c r="B71" s="17">
        <v>51</v>
      </c>
      <c r="C71" s="17">
        <v>0</v>
      </c>
      <c r="D71" s="23" t="s">
        <v>11</v>
      </c>
      <c r="E71" s="17">
        <v>851</v>
      </c>
      <c r="F71" s="23"/>
      <c r="G71" s="23"/>
      <c r="H71" s="23" t="s">
        <v>472</v>
      </c>
      <c r="I71" s="23" t="s">
        <v>22</v>
      </c>
      <c r="J71" s="52">
        <f>'3.ВС'!G61</f>
        <v>0</v>
      </c>
      <c r="K71" s="53"/>
      <c r="L71" s="53"/>
    </row>
    <row r="72" spans="1:12" s="45" customFormat="1" ht="76.5" hidden="1" x14ac:dyDescent="0.25">
      <c r="A72" s="56" t="s">
        <v>466</v>
      </c>
      <c r="B72" s="17">
        <v>51</v>
      </c>
      <c r="C72" s="17">
        <v>0</v>
      </c>
      <c r="D72" s="23" t="s">
        <v>11</v>
      </c>
      <c r="E72" s="17">
        <v>851</v>
      </c>
      <c r="F72" s="23"/>
      <c r="G72" s="23"/>
      <c r="H72" s="23" t="s">
        <v>473</v>
      </c>
      <c r="I72" s="23"/>
      <c r="J72" s="53">
        <f t="shared" si="55"/>
        <v>0</v>
      </c>
      <c r="K72" s="53"/>
      <c r="L72" s="53"/>
    </row>
    <row r="73" spans="1:12" s="45" customFormat="1" ht="45" hidden="1" x14ac:dyDescent="0.25">
      <c r="A73" s="18" t="s">
        <v>20</v>
      </c>
      <c r="B73" s="17">
        <v>51</v>
      </c>
      <c r="C73" s="17">
        <v>0</v>
      </c>
      <c r="D73" s="23" t="s">
        <v>11</v>
      </c>
      <c r="E73" s="17">
        <v>851</v>
      </c>
      <c r="F73" s="23"/>
      <c r="G73" s="23"/>
      <c r="H73" s="23" t="s">
        <v>473</v>
      </c>
      <c r="I73" s="23" t="s">
        <v>21</v>
      </c>
      <c r="J73" s="53">
        <f t="shared" si="55"/>
        <v>0</v>
      </c>
      <c r="K73" s="53"/>
      <c r="L73" s="53"/>
    </row>
    <row r="74" spans="1:12" s="45" customFormat="1" ht="45" hidden="1" x14ac:dyDescent="0.25">
      <c r="A74" s="18" t="s">
        <v>9</v>
      </c>
      <c r="B74" s="17">
        <v>51</v>
      </c>
      <c r="C74" s="17">
        <v>0</v>
      </c>
      <c r="D74" s="23" t="s">
        <v>11</v>
      </c>
      <c r="E74" s="17">
        <v>851</v>
      </c>
      <c r="F74" s="23"/>
      <c r="G74" s="23"/>
      <c r="H74" s="23" t="s">
        <v>473</v>
      </c>
      <c r="I74" s="23" t="s">
        <v>22</v>
      </c>
      <c r="J74" s="52">
        <f>'3.ВС'!G64</f>
        <v>0</v>
      </c>
      <c r="K74" s="53"/>
      <c r="L74" s="53"/>
    </row>
    <row r="75" spans="1:12" s="45" customFormat="1" ht="114.75" hidden="1" x14ac:dyDescent="0.25">
      <c r="A75" s="56" t="s">
        <v>468</v>
      </c>
      <c r="B75" s="17">
        <v>51</v>
      </c>
      <c r="C75" s="17">
        <v>0</v>
      </c>
      <c r="D75" s="23" t="s">
        <v>11</v>
      </c>
      <c r="E75" s="17">
        <v>851</v>
      </c>
      <c r="F75" s="23"/>
      <c r="G75" s="23"/>
      <c r="H75" s="23" t="s">
        <v>474</v>
      </c>
      <c r="I75" s="23"/>
      <c r="J75" s="53">
        <f t="shared" si="55"/>
        <v>0</v>
      </c>
      <c r="K75" s="53"/>
      <c r="L75" s="53"/>
    </row>
    <row r="76" spans="1:12" s="45" customFormat="1" ht="45" hidden="1" x14ac:dyDescent="0.25">
      <c r="A76" s="18" t="s">
        <v>20</v>
      </c>
      <c r="B76" s="17">
        <v>51</v>
      </c>
      <c r="C76" s="17">
        <v>0</v>
      </c>
      <c r="D76" s="23" t="s">
        <v>11</v>
      </c>
      <c r="E76" s="17">
        <v>851</v>
      </c>
      <c r="F76" s="23"/>
      <c r="G76" s="23"/>
      <c r="H76" s="23" t="s">
        <v>474</v>
      </c>
      <c r="I76" s="23" t="s">
        <v>21</v>
      </c>
      <c r="J76" s="53">
        <f t="shared" si="55"/>
        <v>0</v>
      </c>
      <c r="K76" s="53"/>
      <c r="L76" s="53"/>
    </row>
    <row r="77" spans="1:12" s="45" customFormat="1" ht="45" hidden="1" x14ac:dyDescent="0.25">
      <c r="A77" s="18" t="s">
        <v>9</v>
      </c>
      <c r="B77" s="17">
        <v>51</v>
      </c>
      <c r="C77" s="17">
        <v>0</v>
      </c>
      <c r="D77" s="23" t="s">
        <v>11</v>
      </c>
      <c r="E77" s="17">
        <v>851</v>
      </c>
      <c r="F77" s="23"/>
      <c r="G77" s="23"/>
      <c r="H77" s="23" t="s">
        <v>474</v>
      </c>
      <c r="I77" s="23" t="s">
        <v>22</v>
      </c>
      <c r="J77" s="52">
        <f>'3.ВС'!G67</f>
        <v>0</v>
      </c>
      <c r="K77" s="53"/>
      <c r="L77" s="53"/>
    </row>
    <row r="78" spans="1:12" s="45" customFormat="1" ht="76.5" hidden="1" x14ac:dyDescent="0.25">
      <c r="A78" s="56" t="s">
        <v>470</v>
      </c>
      <c r="B78" s="17">
        <v>51</v>
      </c>
      <c r="C78" s="17">
        <v>0</v>
      </c>
      <c r="D78" s="23" t="s">
        <v>11</v>
      </c>
      <c r="E78" s="17">
        <v>851</v>
      </c>
      <c r="F78" s="23"/>
      <c r="G78" s="23"/>
      <c r="H78" s="23" t="s">
        <v>475</v>
      </c>
      <c r="I78" s="23"/>
      <c r="J78" s="53">
        <f t="shared" si="55"/>
        <v>0</v>
      </c>
      <c r="K78" s="53"/>
      <c r="L78" s="53"/>
    </row>
    <row r="79" spans="1:12" s="45" customFormat="1" ht="45" hidden="1" x14ac:dyDescent="0.25">
      <c r="A79" s="18" t="s">
        <v>20</v>
      </c>
      <c r="B79" s="17">
        <v>51</v>
      </c>
      <c r="C79" s="17">
        <v>0</v>
      </c>
      <c r="D79" s="23" t="s">
        <v>11</v>
      </c>
      <c r="E79" s="17">
        <v>851</v>
      </c>
      <c r="F79" s="23"/>
      <c r="G79" s="23"/>
      <c r="H79" s="23" t="s">
        <v>475</v>
      </c>
      <c r="I79" s="23" t="s">
        <v>21</v>
      </c>
      <c r="J79" s="53">
        <f t="shared" si="55"/>
        <v>0</v>
      </c>
      <c r="K79" s="53"/>
      <c r="L79" s="53"/>
    </row>
    <row r="80" spans="1:12" s="45" customFormat="1" ht="45" hidden="1" x14ac:dyDescent="0.25">
      <c r="A80" s="18" t="s">
        <v>9</v>
      </c>
      <c r="B80" s="17">
        <v>51</v>
      </c>
      <c r="C80" s="17">
        <v>0</v>
      </c>
      <c r="D80" s="23" t="s">
        <v>11</v>
      </c>
      <c r="E80" s="17">
        <v>851</v>
      </c>
      <c r="F80" s="23"/>
      <c r="G80" s="23"/>
      <c r="H80" s="23" t="s">
        <v>475</v>
      </c>
      <c r="I80" s="23" t="s">
        <v>22</v>
      </c>
      <c r="J80" s="52">
        <f>'3.ВС'!G70</f>
        <v>0</v>
      </c>
      <c r="K80" s="53"/>
      <c r="L80" s="53"/>
    </row>
    <row r="81" spans="1:12" s="45" customFormat="1" ht="30" hidden="1" x14ac:dyDescent="0.25">
      <c r="A81" s="11" t="s">
        <v>383</v>
      </c>
      <c r="B81" s="17">
        <v>51</v>
      </c>
      <c r="C81" s="17">
        <v>0</v>
      </c>
      <c r="D81" s="23" t="s">
        <v>43</v>
      </c>
      <c r="E81" s="17"/>
      <c r="F81" s="23"/>
      <c r="G81" s="23"/>
      <c r="H81" s="23"/>
      <c r="I81" s="23"/>
      <c r="J81" s="53">
        <f t="shared" ref="J81:L81" si="58">J82</f>
        <v>0</v>
      </c>
      <c r="K81" s="53">
        <f t="shared" si="58"/>
        <v>0</v>
      </c>
      <c r="L81" s="53">
        <f t="shared" si="58"/>
        <v>0</v>
      </c>
    </row>
    <row r="82" spans="1:12" s="45" customFormat="1" hidden="1" x14ac:dyDescent="0.25">
      <c r="A82" s="38" t="s">
        <v>6</v>
      </c>
      <c r="B82" s="17">
        <v>51</v>
      </c>
      <c r="C82" s="17">
        <v>0</v>
      </c>
      <c r="D82" s="23" t="s">
        <v>43</v>
      </c>
      <c r="E82" s="17">
        <v>851</v>
      </c>
      <c r="F82" s="23"/>
      <c r="G82" s="23"/>
      <c r="H82" s="23"/>
      <c r="I82" s="23"/>
      <c r="J82" s="52">
        <f t="shared" ref="J82" si="59">J83+J86+J89+J92</f>
        <v>0</v>
      </c>
      <c r="K82" s="52">
        <f t="shared" ref="K82" si="60">K83+K86+K89+K92</f>
        <v>0</v>
      </c>
      <c r="L82" s="52">
        <f t="shared" ref="L82" si="61">L83+L86+L89+L92</f>
        <v>0</v>
      </c>
    </row>
    <row r="83" spans="1:12" s="45" customFormat="1" ht="45" hidden="1" x14ac:dyDescent="0.25">
      <c r="A83" s="38" t="s">
        <v>38</v>
      </c>
      <c r="B83" s="17">
        <v>51</v>
      </c>
      <c r="C83" s="17">
        <v>0</v>
      </c>
      <c r="D83" s="23" t="s">
        <v>43</v>
      </c>
      <c r="E83" s="17">
        <v>851</v>
      </c>
      <c r="F83" s="23" t="s">
        <v>16</v>
      </c>
      <c r="G83" s="40" t="s">
        <v>33</v>
      </c>
      <c r="H83" s="40" t="s">
        <v>189</v>
      </c>
      <c r="I83" s="23"/>
      <c r="J83" s="53">
        <f t="shared" ref="J83:K87" si="62">J84</f>
        <v>0</v>
      </c>
      <c r="K83" s="53">
        <f t="shared" si="62"/>
        <v>0</v>
      </c>
      <c r="L83" s="53">
        <f t="shared" ref="L83:L84" si="63">L84</f>
        <v>0</v>
      </c>
    </row>
    <row r="84" spans="1:12" s="45" customFormat="1" ht="45" hidden="1" x14ac:dyDescent="0.25">
      <c r="A84" s="11" t="s">
        <v>20</v>
      </c>
      <c r="B84" s="17">
        <v>51</v>
      </c>
      <c r="C84" s="17">
        <v>0</v>
      </c>
      <c r="D84" s="23" t="s">
        <v>43</v>
      </c>
      <c r="E84" s="17">
        <v>851</v>
      </c>
      <c r="F84" s="23" t="s">
        <v>11</v>
      </c>
      <c r="G84" s="23" t="s">
        <v>33</v>
      </c>
      <c r="H84" s="40" t="s">
        <v>189</v>
      </c>
      <c r="I84" s="23" t="s">
        <v>21</v>
      </c>
      <c r="J84" s="53">
        <f t="shared" si="62"/>
        <v>0</v>
      </c>
      <c r="K84" s="53">
        <f t="shared" si="62"/>
        <v>0</v>
      </c>
      <c r="L84" s="53">
        <f t="shared" si="63"/>
        <v>0</v>
      </c>
    </row>
    <row r="85" spans="1:12" s="45" customFormat="1" ht="45" hidden="1" x14ac:dyDescent="0.25">
      <c r="A85" s="11" t="s">
        <v>9</v>
      </c>
      <c r="B85" s="17">
        <v>51</v>
      </c>
      <c r="C85" s="17">
        <v>0</v>
      </c>
      <c r="D85" s="23" t="s">
        <v>43</v>
      </c>
      <c r="E85" s="17">
        <v>851</v>
      </c>
      <c r="F85" s="23" t="s">
        <v>11</v>
      </c>
      <c r="G85" s="23" t="s">
        <v>33</v>
      </c>
      <c r="H85" s="40" t="s">
        <v>189</v>
      </c>
      <c r="I85" s="23" t="s">
        <v>22</v>
      </c>
      <c r="J85" s="53">
        <f>'3.ВС'!G84</f>
        <v>0</v>
      </c>
      <c r="K85" s="53">
        <f>'3.ВС'!H84</f>
        <v>0</v>
      </c>
      <c r="L85" s="53">
        <f>'3.ВС'!I84</f>
        <v>0</v>
      </c>
    </row>
    <row r="86" spans="1:12" s="45" customFormat="1" ht="60" hidden="1" x14ac:dyDescent="0.25">
      <c r="A86" s="18" t="s">
        <v>458</v>
      </c>
      <c r="B86" s="17">
        <v>51</v>
      </c>
      <c r="C86" s="17">
        <v>0</v>
      </c>
      <c r="D86" s="23" t="s">
        <v>43</v>
      </c>
      <c r="E86" s="17">
        <v>851</v>
      </c>
      <c r="F86" s="23" t="s">
        <v>16</v>
      </c>
      <c r="G86" s="40" t="s">
        <v>33</v>
      </c>
      <c r="H86" s="40" t="s">
        <v>459</v>
      </c>
      <c r="I86" s="23"/>
      <c r="J86" s="53">
        <f t="shared" si="62"/>
        <v>0</v>
      </c>
      <c r="K86" s="53"/>
      <c r="L86" s="53"/>
    </row>
    <row r="87" spans="1:12" s="45" customFormat="1" ht="45" hidden="1" x14ac:dyDescent="0.25">
      <c r="A87" s="18" t="s">
        <v>20</v>
      </c>
      <c r="B87" s="17">
        <v>51</v>
      </c>
      <c r="C87" s="17">
        <v>0</v>
      </c>
      <c r="D87" s="23" t="s">
        <v>43</v>
      </c>
      <c r="E87" s="17">
        <v>851</v>
      </c>
      <c r="F87" s="23" t="s">
        <v>11</v>
      </c>
      <c r="G87" s="23" t="s">
        <v>33</v>
      </c>
      <c r="H87" s="40" t="s">
        <v>459</v>
      </c>
      <c r="I87" s="23" t="s">
        <v>21</v>
      </c>
      <c r="J87" s="53">
        <f t="shared" si="62"/>
        <v>0</v>
      </c>
      <c r="K87" s="53"/>
      <c r="L87" s="53"/>
    </row>
    <row r="88" spans="1:12" s="45" customFormat="1" ht="45" hidden="1" x14ac:dyDescent="0.25">
      <c r="A88" s="18" t="s">
        <v>9</v>
      </c>
      <c r="B88" s="17">
        <v>51</v>
      </c>
      <c r="C88" s="17">
        <v>0</v>
      </c>
      <c r="D88" s="23" t="s">
        <v>43</v>
      </c>
      <c r="E88" s="17">
        <v>851</v>
      </c>
      <c r="F88" s="23" t="s">
        <v>11</v>
      </c>
      <c r="G88" s="23" t="s">
        <v>33</v>
      </c>
      <c r="H88" s="40" t="s">
        <v>459</v>
      </c>
      <c r="I88" s="23" t="s">
        <v>22</v>
      </c>
      <c r="J88" s="53">
        <f>'3.ВС'!G87</f>
        <v>0</v>
      </c>
      <c r="K88" s="53"/>
      <c r="L88" s="53"/>
    </row>
    <row r="89" spans="1:12" s="45" customFormat="1" ht="75" hidden="1" x14ac:dyDescent="0.25">
      <c r="A89" s="54" t="s">
        <v>66</v>
      </c>
      <c r="B89" s="17">
        <v>51</v>
      </c>
      <c r="C89" s="17">
        <v>0</v>
      </c>
      <c r="D89" s="23" t="s">
        <v>43</v>
      </c>
      <c r="E89" s="17">
        <v>851</v>
      </c>
      <c r="F89" s="40" t="s">
        <v>30</v>
      </c>
      <c r="G89" s="40" t="s">
        <v>11</v>
      </c>
      <c r="H89" s="40" t="s">
        <v>197</v>
      </c>
      <c r="I89" s="23"/>
      <c r="J89" s="53">
        <f t="shared" ref="J89:K93" si="64">J90</f>
        <v>0</v>
      </c>
      <c r="K89" s="53">
        <f t="shared" si="64"/>
        <v>0</v>
      </c>
      <c r="L89" s="53">
        <f t="shared" ref="L89:L93" si="65">L90</f>
        <v>0</v>
      </c>
    </row>
    <row r="90" spans="1:12" s="45" customFormat="1" ht="45" hidden="1" x14ac:dyDescent="0.25">
      <c r="A90" s="11" t="s">
        <v>20</v>
      </c>
      <c r="B90" s="17">
        <v>51</v>
      </c>
      <c r="C90" s="17">
        <v>0</v>
      </c>
      <c r="D90" s="23" t="s">
        <v>43</v>
      </c>
      <c r="E90" s="17">
        <v>851</v>
      </c>
      <c r="F90" s="40" t="s">
        <v>30</v>
      </c>
      <c r="G90" s="40" t="s">
        <v>11</v>
      </c>
      <c r="H90" s="40" t="s">
        <v>197</v>
      </c>
      <c r="I90" s="23" t="s">
        <v>21</v>
      </c>
      <c r="J90" s="53">
        <f t="shared" si="64"/>
        <v>0</v>
      </c>
      <c r="K90" s="53">
        <f t="shared" si="64"/>
        <v>0</v>
      </c>
      <c r="L90" s="53">
        <f t="shared" si="65"/>
        <v>0</v>
      </c>
    </row>
    <row r="91" spans="1:12" s="45" customFormat="1" ht="45" hidden="1" x14ac:dyDescent="0.25">
      <c r="A91" s="11" t="s">
        <v>9</v>
      </c>
      <c r="B91" s="17">
        <v>51</v>
      </c>
      <c r="C91" s="17">
        <v>0</v>
      </c>
      <c r="D91" s="23" t="s">
        <v>43</v>
      </c>
      <c r="E91" s="17">
        <v>851</v>
      </c>
      <c r="F91" s="40" t="s">
        <v>30</v>
      </c>
      <c r="G91" s="40" t="s">
        <v>11</v>
      </c>
      <c r="H91" s="40" t="s">
        <v>197</v>
      </c>
      <c r="I91" s="23" t="s">
        <v>22</v>
      </c>
      <c r="J91" s="53">
        <f>'3.ВС'!G139</f>
        <v>0</v>
      </c>
      <c r="K91" s="53">
        <f>'3.ВС'!H139</f>
        <v>0</v>
      </c>
      <c r="L91" s="53">
        <f>'3.ВС'!I139</f>
        <v>0</v>
      </c>
    </row>
    <row r="92" spans="1:12" s="45" customFormat="1" ht="30" hidden="1" x14ac:dyDescent="0.25">
      <c r="A92" s="63" t="s">
        <v>435</v>
      </c>
      <c r="B92" s="17">
        <v>51</v>
      </c>
      <c r="C92" s="17">
        <v>0</v>
      </c>
      <c r="D92" s="23" t="s">
        <v>43</v>
      </c>
      <c r="E92" s="17">
        <v>851</v>
      </c>
      <c r="F92" s="40"/>
      <c r="G92" s="40"/>
      <c r="H92" s="40" t="s">
        <v>436</v>
      </c>
      <c r="I92" s="23"/>
      <c r="J92" s="53">
        <f t="shared" si="64"/>
        <v>0</v>
      </c>
      <c r="K92" s="53">
        <f t="shared" si="64"/>
        <v>0</v>
      </c>
      <c r="L92" s="53">
        <f t="shared" si="65"/>
        <v>0</v>
      </c>
    </row>
    <row r="93" spans="1:12" s="45" customFormat="1" ht="45" hidden="1" x14ac:dyDescent="0.25">
      <c r="A93" s="11" t="s">
        <v>20</v>
      </c>
      <c r="B93" s="17">
        <v>51</v>
      </c>
      <c r="C93" s="17">
        <v>0</v>
      </c>
      <c r="D93" s="23" t="s">
        <v>43</v>
      </c>
      <c r="E93" s="17">
        <v>851</v>
      </c>
      <c r="F93" s="40" t="s">
        <v>30</v>
      </c>
      <c r="G93" s="40" t="s">
        <v>11</v>
      </c>
      <c r="H93" s="40" t="s">
        <v>436</v>
      </c>
      <c r="I93" s="23" t="s">
        <v>21</v>
      </c>
      <c r="J93" s="53">
        <f t="shared" si="64"/>
        <v>0</v>
      </c>
      <c r="K93" s="53">
        <f t="shared" si="64"/>
        <v>0</v>
      </c>
      <c r="L93" s="53">
        <f t="shared" si="65"/>
        <v>0</v>
      </c>
    </row>
    <row r="94" spans="1:12" s="45" customFormat="1" ht="45" hidden="1" x14ac:dyDescent="0.25">
      <c r="A94" s="11" t="s">
        <v>9</v>
      </c>
      <c r="B94" s="17">
        <v>51</v>
      </c>
      <c r="C94" s="17">
        <v>0</v>
      </c>
      <c r="D94" s="23" t="s">
        <v>43</v>
      </c>
      <c r="E94" s="17">
        <v>851</v>
      </c>
      <c r="F94" s="40" t="s">
        <v>30</v>
      </c>
      <c r="G94" s="40" t="s">
        <v>11</v>
      </c>
      <c r="H94" s="40" t="s">
        <v>436</v>
      </c>
      <c r="I94" s="23" t="s">
        <v>22</v>
      </c>
      <c r="J94" s="53">
        <f>'3.ВС'!G134</f>
        <v>0</v>
      </c>
      <c r="K94" s="53">
        <f>'3.ВС'!H134</f>
        <v>0</v>
      </c>
      <c r="L94" s="53">
        <f>'3.ВС'!I134</f>
        <v>0</v>
      </c>
    </row>
    <row r="95" spans="1:12" s="45" customFormat="1" ht="45" hidden="1" x14ac:dyDescent="0.25">
      <c r="A95" s="54" t="s">
        <v>154</v>
      </c>
      <c r="B95" s="17">
        <v>51</v>
      </c>
      <c r="C95" s="17">
        <v>0</v>
      </c>
      <c r="D95" s="23" t="s">
        <v>45</v>
      </c>
      <c r="E95" s="17"/>
      <c r="F95" s="23"/>
      <c r="G95" s="23"/>
      <c r="H95" s="23"/>
      <c r="I95" s="23"/>
      <c r="J95" s="53">
        <f t="shared" ref="J95:K98" si="66">J96</f>
        <v>0</v>
      </c>
      <c r="K95" s="53">
        <f t="shared" si="66"/>
        <v>0</v>
      </c>
      <c r="L95" s="53">
        <f t="shared" ref="L95:L98" si="67">L96</f>
        <v>0</v>
      </c>
    </row>
    <row r="96" spans="1:12" s="45" customFormat="1" hidden="1" x14ac:dyDescent="0.25">
      <c r="A96" s="54" t="s">
        <v>6</v>
      </c>
      <c r="B96" s="27">
        <v>51</v>
      </c>
      <c r="C96" s="27">
        <v>0</v>
      </c>
      <c r="D96" s="23" t="s">
        <v>45</v>
      </c>
      <c r="E96" s="27">
        <v>851</v>
      </c>
      <c r="F96" s="23"/>
      <c r="G96" s="23"/>
      <c r="H96" s="23"/>
      <c r="I96" s="23"/>
      <c r="J96" s="109">
        <f t="shared" si="66"/>
        <v>0</v>
      </c>
      <c r="K96" s="109">
        <f t="shared" si="66"/>
        <v>0</v>
      </c>
      <c r="L96" s="109">
        <f t="shared" si="67"/>
        <v>0</v>
      </c>
    </row>
    <row r="97" spans="1:12" s="46" customFormat="1" ht="45" hidden="1" x14ac:dyDescent="0.25">
      <c r="A97" s="54" t="s">
        <v>39</v>
      </c>
      <c r="B97" s="17">
        <v>51</v>
      </c>
      <c r="C97" s="17">
        <v>0</v>
      </c>
      <c r="D97" s="40" t="s">
        <v>45</v>
      </c>
      <c r="E97" s="17">
        <v>851</v>
      </c>
      <c r="F97" s="40" t="s">
        <v>11</v>
      </c>
      <c r="G97" s="40" t="s">
        <v>33</v>
      </c>
      <c r="H97" s="40" t="s">
        <v>192</v>
      </c>
      <c r="I97" s="40"/>
      <c r="J97" s="108">
        <f t="shared" si="66"/>
        <v>0</v>
      </c>
      <c r="K97" s="108">
        <f t="shared" si="66"/>
        <v>0</v>
      </c>
      <c r="L97" s="108">
        <f t="shared" si="67"/>
        <v>0</v>
      </c>
    </row>
    <row r="98" spans="1:12" s="45" customFormat="1" ht="45" hidden="1" x14ac:dyDescent="0.25">
      <c r="A98" s="11" t="s">
        <v>40</v>
      </c>
      <c r="B98" s="17">
        <v>51</v>
      </c>
      <c r="C98" s="17">
        <v>0</v>
      </c>
      <c r="D98" s="40" t="s">
        <v>45</v>
      </c>
      <c r="E98" s="17">
        <v>851</v>
      </c>
      <c r="F98" s="40" t="s">
        <v>11</v>
      </c>
      <c r="G98" s="40" t="s">
        <v>33</v>
      </c>
      <c r="H98" s="40" t="s">
        <v>192</v>
      </c>
      <c r="I98" s="23" t="s">
        <v>80</v>
      </c>
      <c r="J98" s="53">
        <f t="shared" si="66"/>
        <v>0</v>
      </c>
      <c r="K98" s="53">
        <f t="shared" si="66"/>
        <v>0</v>
      </c>
      <c r="L98" s="53">
        <f t="shared" si="67"/>
        <v>0</v>
      </c>
    </row>
    <row r="99" spans="1:12" s="45" customFormat="1" hidden="1" x14ac:dyDescent="0.25">
      <c r="A99" s="11" t="s">
        <v>41</v>
      </c>
      <c r="B99" s="17">
        <v>51</v>
      </c>
      <c r="C99" s="17">
        <v>0</v>
      </c>
      <c r="D99" s="40" t="s">
        <v>45</v>
      </c>
      <c r="E99" s="17">
        <v>851</v>
      </c>
      <c r="F99" s="40" t="s">
        <v>11</v>
      </c>
      <c r="G99" s="40" t="s">
        <v>33</v>
      </c>
      <c r="H99" s="40" t="s">
        <v>192</v>
      </c>
      <c r="I99" s="23" t="s">
        <v>82</v>
      </c>
      <c r="J99" s="53">
        <f>'3.ВС'!G90</f>
        <v>0</v>
      </c>
      <c r="K99" s="53">
        <f>'3.ВС'!H90</f>
        <v>0</v>
      </c>
      <c r="L99" s="53">
        <f>'3.ВС'!I90</f>
        <v>0</v>
      </c>
    </row>
    <row r="100" spans="1:12" s="46" customFormat="1" ht="60" hidden="1" x14ac:dyDescent="0.25">
      <c r="A100" s="54" t="s">
        <v>158</v>
      </c>
      <c r="B100" s="17">
        <v>51</v>
      </c>
      <c r="C100" s="17">
        <v>0</v>
      </c>
      <c r="D100" s="23" t="s">
        <v>13</v>
      </c>
      <c r="E100" s="17"/>
      <c r="F100" s="23"/>
      <c r="G100" s="23"/>
      <c r="H100" s="23"/>
      <c r="I100" s="23"/>
      <c r="J100" s="53">
        <f t="shared" ref="J100:L100" si="68">J101</f>
        <v>0</v>
      </c>
      <c r="K100" s="53">
        <f t="shared" si="68"/>
        <v>0</v>
      </c>
      <c r="L100" s="53">
        <f t="shared" si="68"/>
        <v>0</v>
      </c>
    </row>
    <row r="101" spans="1:12" s="46" customFormat="1" hidden="1" x14ac:dyDescent="0.25">
      <c r="A101" s="54" t="s">
        <v>6</v>
      </c>
      <c r="B101" s="27">
        <v>51</v>
      </c>
      <c r="C101" s="27">
        <v>0</v>
      </c>
      <c r="D101" s="23" t="s">
        <v>13</v>
      </c>
      <c r="E101" s="27">
        <v>851</v>
      </c>
      <c r="F101" s="23"/>
      <c r="G101" s="23"/>
      <c r="H101" s="23"/>
      <c r="I101" s="23"/>
      <c r="J101" s="109">
        <f t="shared" ref="J101" si="69">J109+J102</f>
        <v>0</v>
      </c>
      <c r="K101" s="109">
        <f t="shared" ref="K101" si="70">K109+K102</f>
        <v>0</v>
      </c>
      <c r="L101" s="109">
        <f t="shared" ref="L101" si="71">L109+L102</f>
        <v>0</v>
      </c>
    </row>
    <row r="102" spans="1:12" s="46" customFormat="1" ht="60" hidden="1" x14ac:dyDescent="0.25">
      <c r="A102" s="18" t="s">
        <v>442</v>
      </c>
      <c r="B102" s="27">
        <v>51</v>
      </c>
      <c r="C102" s="17">
        <v>0</v>
      </c>
      <c r="D102" s="23" t="s">
        <v>13</v>
      </c>
      <c r="E102" s="27">
        <v>851</v>
      </c>
      <c r="F102" s="17" t="s">
        <v>43</v>
      </c>
      <c r="G102" s="17" t="s">
        <v>45</v>
      </c>
      <c r="H102" s="17">
        <v>51180</v>
      </c>
      <c r="I102" s="17" t="s">
        <v>46</v>
      </c>
      <c r="J102" s="109">
        <f t="shared" ref="J102" si="72">J103+J105+J107</f>
        <v>0</v>
      </c>
      <c r="K102" s="109">
        <f t="shared" ref="K102" si="73">K103+K105+K107</f>
        <v>0</v>
      </c>
      <c r="L102" s="109">
        <f t="shared" ref="L102" si="74">L103+L105+L107</f>
        <v>0</v>
      </c>
    </row>
    <row r="103" spans="1:12" s="45" customFormat="1" ht="90" hidden="1" x14ac:dyDescent="0.25">
      <c r="A103" s="38" t="s">
        <v>15</v>
      </c>
      <c r="B103" s="17">
        <v>51</v>
      </c>
      <c r="C103" s="17">
        <v>0</v>
      </c>
      <c r="D103" s="23" t="s">
        <v>13</v>
      </c>
      <c r="E103" s="17">
        <v>851</v>
      </c>
      <c r="F103" s="23" t="s">
        <v>43</v>
      </c>
      <c r="G103" s="23" t="s">
        <v>45</v>
      </c>
      <c r="H103" s="17">
        <v>51180</v>
      </c>
      <c r="I103" s="23" t="s">
        <v>17</v>
      </c>
      <c r="J103" s="53">
        <f t="shared" ref="J103:L103" si="75">J104</f>
        <v>0</v>
      </c>
      <c r="K103" s="53">
        <f t="shared" si="75"/>
        <v>0</v>
      </c>
      <c r="L103" s="53">
        <f t="shared" si="75"/>
        <v>0</v>
      </c>
    </row>
    <row r="104" spans="1:12" s="45" customFormat="1" ht="45" hidden="1" x14ac:dyDescent="0.25">
      <c r="A104" s="38" t="s">
        <v>8</v>
      </c>
      <c r="B104" s="17">
        <v>51</v>
      </c>
      <c r="C104" s="17">
        <v>0</v>
      </c>
      <c r="D104" s="23" t="s">
        <v>13</v>
      </c>
      <c r="E104" s="17">
        <v>851</v>
      </c>
      <c r="F104" s="23" t="s">
        <v>43</v>
      </c>
      <c r="G104" s="23" t="s">
        <v>45</v>
      </c>
      <c r="H104" s="17">
        <v>51180</v>
      </c>
      <c r="I104" s="23" t="s">
        <v>18</v>
      </c>
      <c r="J104" s="53">
        <f>'3.ВС'!G95</f>
        <v>0</v>
      </c>
      <c r="K104" s="53">
        <f>'3.ВС'!H95</f>
        <v>0</v>
      </c>
      <c r="L104" s="53">
        <f>'3.ВС'!I95</f>
        <v>0</v>
      </c>
    </row>
    <row r="105" spans="1:12" s="45" customFormat="1" ht="45" hidden="1" x14ac:dyDescent="0.25">
      <c r="A105" s="11" t="s">
        <v>20</v>
      </c>
      <c r="B105" s="17">
        <v>51</v>
      </c>
      <c r="C105" s="17">
        <v>0</v>
      </c>
      <c r="D105" s="23" t="s">
        <v>13</v>
      </c>
      <c r="E105" s="17">
        <v>851</v>
      </c>
      <c r="F105" s="23" t="s">
        <v>43</v>
      </c>
      <c r="G105" s="23" t="s">
        <v>45</v>
      </c>
      <c r="H105" s="17">
        <v>51180</v>
      </c>
      <c r="I105" s="23" t="s">
        <v>21</v>
      </c>
      <c r="J105" s="53">
        <f t="shared" ref="J105:L105" si="76">J106</f>
        <v>0</v>
      </c>
      <c r="K105" s="53">
        <f t="shared" si="76"/>
        <v>0</v>
      </c>
      <c r="L105" s="53">
        <f t="shared" si="76"/>
        <v>0</v>
      </c>
    </row>
    <row r="106" spans="1:12" s="45" customFormat="1" ht="45" hidden="1" x14ac:dyDescent="0.25">
      <c r="A106" s="11" t="s">
        <v>9</v>
      </c>
      <c r="B106" s="17">
        <v>51</v>
      </c>
      <c r="C106" s="17">
        <v>0</v>
      </c>
      <c r="D106" s="23" t="s">
        <v>13</v>
      </c>
      <c r="E106" s="17">
        <v>851</v>
      </c>
      <c r="F106" s="23" t="s">
        <v>43</v>
      </c>
      <c r="G106" s="23" t="s">
        <v>45</v>
      </c>
      <c r="H106" s="17">
        <v>51180</v>
      </c>
      <c r="I106" s="23" t="s">
        <v>22</v>
      </c>
      <c r="J106" s="53">
        <f>'3.ВС'!G97</f>
        <v>0</v>
      </c>
      <c r="K106" s="53">
        <f>'3.ВС'!H97</f>
        <v>0</v>
      </c>
      <c r="L106" s="53">
        <f>'3.ВС'!I97</f>
        <v>0</v>
      </c>
    </row>
    <row r="107" spans="1:12" s="45" customFormat="1" hidden="1" x14ac:dyDescent="0.25">
      <c r="A107" s="11" t="s">
        <v>34</v>
      </c>
      <c r="B107" s="17">
        <v>51</v>
      </c>
      <c r="C107" s="17">
        <v>0</v>
      </c>
      <c r="D107" s="23" t="s">
        <v>13</v>
      </c>
      <c r="E107" s="17">
        <v>851</v>
      </c>
      <c r="F107" s="23" t="s">
        <v>43</v>
      </c>
      <c r="G107" s="23" t="s">
        <v>45</v>
      </c>
      <c r="H107" s="17">
        <v>51180</v>
      </c>
      <c r="I107" s="23" t="s">
        <v>35</v>
      </c>
      <c r="J107" s="53">
        <f t="shared" ref="J107:L107" si="77">J108</f>
        <v>0</v>
      </c>
      <c r="K107" s="53">
        <f t="shared" si="77"/>
        <v>0</v>
      </c>
      <c r="L107" s="53">
        <f t="shared" si="77"/>
        <v>0</v>
      </c>
    </row>
    <row r="108" spans="1:12" s="45" customFormat="1" hidden="1" x14ac:dyDescent="0.25">
      <c r="A108" s="11" t="s">
        <v>36</v>
      </c>
      <c r="B108" s="17">
        <v>51</v>
      </c>
      <c r="C108" s="17">
        <v>0</v>
      </c>
      <c r="D108" s="23" t="s">
        <v>13</v>
      </c>
      <c r="E108" s="17">
        <v>851</v>
      </c>
      <c r="F108" s="23" t="s">
        <v>43</v>
      </c>
      <c r="G108" s="23" t="s">
        <v>45</v>
      </c>
      <c r="H108" s="17">
        <v>51180</v>
      </c>
      <c r="I108" s="23" t="s">
        <v>37</v>
      </c>
      <c r="J108" s="53">
        <f>'3.ВС'!G99</f>
        <v>0</v>
      </c>
      <c r="K108" s="53">
        <f>'3.ВС'!H99</f>
        <v>0</v>
      </c>
      <c r="L108" s="53">
        <f>'3.ВС'!I99</f>
        <v>0</v>
      </c>
    </row>
    <row r="109" spans="1:12" s="46" customFormat="1" ht="75" hidden="1" x14ac:dyDescent="0.25">
      <c r="A109" s="54" t="s">
        <v>159</v>
      </c>
      <c r="B109" s="17">
        <v>51</v>
      </c>
      <c r="C109" s="17">
        <v>0</v>
      </c>
      <c r="D109" s="23" t="s">
        <v>13</v>
      </c>
      <c r="E109" s="17">
        <v>851</v>
      </c>
      <c r="F109" s="23" t="s">
        <v>11</v>
      </c>
      <c r="G109" s="23" t="s">
        <v>30</v>
      </c>
      <c r="H109" s="23" t="s">
        <v>160</v>
      </c>
      <c r="I109" s="23"/>
      <c r="J109" s="53">
        <f t="shared" ref="J109:K110" si="78">J110</f>
        <v>0</v>
      </c>
      <c r="K109" s="53">
        <f t="shared" si="78"/>
        <v>0</v>
      </c>
      <c r="L109" s="53">
        <f t="shared" ref="L109:L110" si="79">L110</f>
        <v>0</v>
      </c>
    </row>
    <row r="110" spans="1:12" s="46" customFormat="1" ht="45" hidden="1" x14ac:dyDescent="0.25">
      <c r="A110" s="11" t="s">
        <v>20</v>
      </c>
      <c r="B110" s="17">
        <v>51</v>
      </c>
      <c r="C110" s="17">
        <v>0</v>
      </c>
      <c r="D110" s="23" t="s">
        <v>13</v>
      </c>
      <c r="E110" s="17">
        <v>851</v>
      </c>
      <c r="F110" s="23" t="s">
        <v>11</v>
      </c>
      <c r="G110" s="23" t="s">
        <v>30</v>
      </c>
      <c r="H110" s="23" t="s">
        <v>160</v>
      </c>
      <c r="I110" s="23" t="s">
        <v>21</v>
      </c>
      <c r="J110" s="53">
        <f t="shared" si="78"/>
        <v>0</v>
      </c>
      <c r="K110" s="53">
        <f t="shared" si="78"/>
        <v>0</v>
      </c>
      <c r="L110" s="53">
        <f t="shared" si="79"/>
        <v>0</v>
      </c>
    </row>
    <row r="111" spans="1:12" s="46" customFormat="1" ht="45" hidden="1" x14ac:dyDescent="0.25">
      <c r="A111" s="11" t="s">
        <v>9</v>
      </c>
      <c r="B111" s="17">
        <v>51</v>
      </c>
      <c r="C111" s="17">
        <v>0</v>
      </c>
      <c r="D111" s="23" t="s">
        <v>13</v>
      </c>
      <c r="E111" s="17">
        <v>851</v>
      </c>
      <c r="F111" s="23" t="s">
        <v>11</v>
      </c>
      <c r="G111" s="23" t="s">
        <v>30</v>
      </c>
      <c r="H111" s="23" t="s">
        <v>160</v>
      </c>
      <c r="I111" s="23" t="s">
        <v>22</v>
      </c>
      <c r="J111" s="53">
        <f>'3.ВС'!G77</f>
        <v>0</v>
      </c>
      <c r="K111" s="53">
        <f>'3.ВС'!H77</f>
        <v>0</v>
      </c>
      <c r="L111" s="53">
        <f>'3.ВС'!I77</f>
        <v>0</v>
      </c>
    </row>
    <row r="112" spans="1:12" s="45" customFormat="1" ht="60" hidden="1" x14ac:dyDescent="0.25">
      <c r="A112" s="54" t="s">
        <v>153</v>
      </c>
      <c r="B112" s="17">
        <v>51</v>
      </c>
      <c r="C112" s="17">
        <v>0</v>
      </c>
      <c r="D112" s="23" t="s">
        <v>30</v>
      </c>
      <c r="E112" s="17"/>
      <c r="F112" s="23"/>
      <c r="G112" s="23"/>
      <c r="H112" s="23"/>
      <c r="I112" s="23"/>
      <c r="J112" s="53">
        <f t="shared" ref="J112:L112" si="80">J113</f>
        <v>0</v>
      </c>
      <c r="K112" s="53">
        <f t="shared" si="80"/>
        <v>0</v>
      </c>
      <c r="L112" s="53">
        <f t="shared" si="80"/>
        <v>0</v>
      </c>
    </row>
    <row r="113" spans="1:12" s="45" customFormat="1" hidden="1" x14ac:dyDescent="0.25">
      <c r="A113" s="54" t="s">
        <v>6</v>
      </c>
      <c r="B113" s="27">
        <v>51</v>
      </c>
      <c r="C113" s="27">
        <v>0</v>
      </c>
      <c r="D113" s="23" t="s">
        <v>30</v>
      </c>
      <c r="E113" s="27">
        <v>851</v>
      </c>
      <c r="F113" s="23"/>
      <c r="G113" s="23"/>
      <c r="H113" s="23"/>
      <c r="I113" s="23"/>
      <c r="J113" s="109">
        <f t="shared" ref="J113" si="81">J114+J121</f>
        <v>0</v>
      </c>
      <c r="K113" s="109">
        <f t="shared" ref="K113" si="82">K114+K121</f>
        <v>0</v>
      </c>
      <c r="L113" s="109">
        <f t="shared" ref="L113" si="83">L114+L121</f>
        <v>0</v>
      </c>
    </row>
    <row r="114" spans="1:12" s="45" customFormat="1" hidden="1" x14ac:dyDescent="0.25">
      <c r="A114" s="54" t="s">
        <v>49</v>
      </c>
      <c r="B114" s="17">
        <v>51</v>
      </c>
      <c r="C114" s="17">
        <v>0</v>
      </c>
      <c r="D114" s="23" t="s">
        <v>30</v>
      </c>
      <c r="E114" s="17">
        <v>851</v>
      </c>
      <c r="F114" s="23" t="s">
        <v>45</v>
      </c>
      <c r="G114" s="23" t="s">
        <v>48</v>
      </c>
      <c r="H114" s="23" t="s">
        <v>191</v>
      </c>
      <c r="I114" s="23"/>
      <c r="J114" s="53">
        <f t="shared" ref="J114" si="84">J115+J117+J119</f>
        <v>0</v>
      </c>
      <c r="K114" s="53">
        <f t="shared" ref="K114" si="85">K115+K117+K119</f>
        <v>0</v>
      </c>
      <c r="L114" s="53">
        <f t="shared" ref="L114" si="86">L115+L117+L119</f>
        <v>0</v>
      </c>
    </row>
    <row r="115" spans="1:12" s="45" customFormat="1" ht="90" hidden="1" x14ac:dyDescent="0.25">
      <c r="A115" s="38" t="s">
        <v>15</v>
      </c>
      <c r="B115" s="17">
        <v>51</v>
      </c>
      <c r="C115" s="17">
        <v>0</v>
      </c>
      <c r="D115" s="40" t="s">
        <v>30</v>
      </c>
      <c r="E115" s="17">
        <v>851</v>
      </c>
      <c r="F115" s="23" t="s">
        <v>45</v>
      </c>
      <c r="G115" s="40" t="s">
        <v>48</v>
      </c>
      <c r="H115" s="23" t="s">
        <v>191</v>
      </c>
      <c r="I115" s="23" t="s">
        <v>17</v>
      </c>
      <c r="J115" s="53">
        <f t="shared" ref="J115:L115" si="87">J116</f>
        <v>0</v>
      </c>
      <c r="K115" s="53">
        <f t="shared" si="87"/>
        <v>0</v>
      </c>
      <c r="L115" s="53">
        <f t="shared" si="87"/>
        <v>0</v>
      </c>
    </row>
    <row r="116" spans="1:12" s="45" customFormat="1" ht="30" hidden="1" x14ac:dyDescent="0.25">
      <c r="A116" s="11" t="s">
        <v>7</v>
      </c>
      <c r="B116" s="17">
        <v>51</v>
      </c>
      <c r="C116" s="17">
        <v>0</v>
      </c>
      <c r="D116" s="40" t="s">
        <v>30</v>
      </c>
      <c r="E116" s="17">
        <v>851</v>
      </c>
      <c r="F116" s="23" t="s">
        <v>45</v>
      </c>
      <c r="G116" s="40" t="s">
        <v>48</v>
      </c>
      <c r="H116" s="23" t="s">
        <v>191</v>
      </c>
      <c r="I116" s="23" t="s">
        <v>50</v>
      </c>
      <c r="J116" s="53">
        <f>'3.ВС'!G104</f>
        <v>0</v>
      </c>
      <c r="K116" s="53">
        <f>'3.ВС'!H104</f>
        <v>0</v>
      </c>
      <c r="L116" s="53">
        <f>'3.ВС'!I104</f>
        <v>0</v>
      </c>
    </row>
    <row r="117" spans="1:12" s="45" customFormat="1" ht="45" hidden="1" x14ac:dyDescent="0.25">
      <c r="A117" s="11" t="s">
        <v>20</v>
      </c>
      <c r="B117" s="17">
        <v>51</v>
      </c>
      <c r="C117" s="17">
        <v>0</v>
      </c>
      <c r="D117" s="40" t="s">
        <v>30</v>
      </c>
      <c r="E117" s="17">
        <v>851</v>
      </c>
      <c r="F117" s="23" t="s">
        <v>45</v>
      </c>
      <c r="G117" s="40" t="s">
        <v>48</v>
      </c>
      <c r="H117" s="23" t="s">
        <v>191</v>
      </c>
      <c r="I117" s="23" t="s">
        <v>21</v>
      </c>
      <c r="J117" s="53">
        <f t="shared" ref="J117:L117" si="88">J118</f>
        <v>0</v>
      </c>
      <c r="K117" s="53">
        <f t="shared" si="88"/>
        <v>0</v>
      </c>
      <c r="L117" s="53">
        <f t="shared" si="88"/>
        <v>0</v>
      </c>
    </row>
    <row r="118" spans="1:12" s="45" customFormat="1" ht="45" hidden="1" x14ac:dyDescent="0.25">
      <c r="A118" s="11" t="s">
        <v>9</v>
      </c>
      <c r="B118" s="17">
        <v>51</v>
      </c>
      <c r="C118" s="17">
        <v>0</v>
      </c>
      <c r="D118" s="40" t="s">
        <v>30</v>
      </c>
      <c r="E118" s="17">
        <v>851</v>
      </c>
      <c r="F118" s="23" t="s">
        <v>45</v>
      </c>
      <c r="G118" s="40" t="s">
        <v>48</v>
      </c>
      <c r="H118" s="23" t="s">
        <v>191</v>
      </c>
      <c r="I118" s="23" t="s">
        <v>22</v>
      </c>
      <c r="J118" s="53">
        <f>'3.ВС'!G106</f>
        <v>0</v>
      </c>
      <c r="K118" s="53">
        <f>'3.ВС'!H106</f>
        <v>0</v>
      </c>
      <c r="L118" s="53">
        <f>'3.ВС'!I106</f>
        <v>0</v>
      </c>
    </row>
    <row r="119" spans="1:12" s="45" customFormat="1" hidden="1" x14ac:dyDescent="0.25">
      <c r="A119" s="11" t="s">
        <v>23</v>
      </c>
      <c r="B119" s="17">
        <v>51</v>
      </c>
      <c r="C119" s="17">
        <v>0</v>
      </c>
      <c r="D119" s="40" t="s">
        <v>30</v>
      </c>
      <c r="E119" s="17">
        <v>851</v>
      </c>
      <c r="F119" s="23" t="s">
        <v>45</v>
      </c>
      <c r="G119" s="40" t="s">
        <v>48</v>
      </c>
      <c r="H119" s="23" t="s">
        <v>191</v>
      </c>
      <c r="I119" s="23" t="s">
        <v>24</v>
      </c>
      <c r="J119" s="53">
        <f t="shared" ref="J119:L119" si="89">J120</f>
        <v>0</v>
      </c>
      <c r="K119" s="53">
        <f t="shared" si="89"/>
        <v>0</v>
      </c>
      <c r="L119" s="53">
        <f t="shared" si="89"/>
        <v>0</v>
      </c>
    </row>
    <row r="120" spans="1:12" s="45" customFormat="1" hidden="1" x14ac:dyDescent="0.25">
      <c r="A120" s="11" t="s">
        <v>25</v>
      </c>
      <c r="B120" s="17">
        <v>51</v>
      </c>
      <c r="C120" s="17">
        <v>0</v>
      </c>
      <c r="D120" s="40" t="s">
        <v>30</v>
      </c>
      <c r="E120" s="17">
        <v>851</v>
      </c>
      <c r="F120" s="23" t="s">
        <v>45</v>
      </c>
      <c r="G120" s="40" t="s">
        <v>48</v>
      </c>
      <c r="H120" s="23" t="s">
        <v>191</v>
      </c>
      <c r="I120" s="23" t="s">
        <v>26</v>
      </c>
      <c r="J120" s="53">
        <f>'3.ВС'!G108</f>
        <v>0</v>
      </c>
      <c r="K120" s="53">
        <f>'3.ВС'!H108</f>
        <v>0</v>
      </c>
      <c r="L120" s="53">
        <f>'3.ВС'!I108</f>
        <v>0</v>
      </c>
    </row>
    <row r="121" spans="1:12" s="45" customFormat="1" ht="60" hidden="1" x14ac:dyDescent="0.25">
      <c r="A121" s="54" t="s">
        <v>254</v>
      </c>
      <c r="B121" s="17">
        <v>51</v>
      </c>
      <c r="C121" s="17">
        <v>0</v>
      </c>
      <c r="D121" s="40" t="s">
        <v>30</v>
      </c>
      <c r="E121" s="17">
        <v>851</v>
      </c>
      <c r="F121" s="23" t="s">
        <v>45</v>
      </c>
      <c r="G121" s="40" t="s">
        <v>48</v>
      </c>
      <c r="H121" s="23" t="s">
        <v>255</v>
      </c>
      <c r="I121" s="23"/>
      <c r="J121" s="53">
        <f t="shared" ref="J121:K122" si="90">J122</f>
        <v>0</v>
      </c>
      <c r="K121" s="53">
        <f t="shared" si="90"/>
        <v>0</v>
      </c>
      <c r="L121" s="53">
        <f t="shared" ref="L121:L122" si="91">L122</f>
        <v>0</v>
      </c>
    </row>
    <row r="122" spans="1:12" s="45" customFormat="1" ht="45" hidden="1" x14ac:dyDescent="0.25">
      <c r="A122" s="11" t="s">
        <v>20</v>
      </c>
      <c r="B122" s="17">
        <v>51</v>
      </c>
      <c r="C122" s="17">
        <v>0</v>
      </c>
      <c r="D122" s="40" t="s">
        <v>30</v>
      </c>
      <c r="E122" s="17">
        <v>851</v>
      </c>
      <c r="F122" s="23" t="s">
        <v>45</v>
      </c>
      <c r="G122" s="40" t="s">
        <v>48</v>
      </c>
      <c r="H122" s="23" t="s">
        <v>255</v>
      </c>
      <c r="I122" s="23" t="s">
        <v>21</v>
      </c>
      <c r="J122" s="53">
        <f t="shared" si="90"/>
        <v>0</v>
      </c>
      <c r="K122" s="53">
        <f t="shared" si="90"/>
        <v>0</v>
      </c>
      <c r="L122" s="53">
        <f t="shared" si="91"/>
        <v>0</v>
      </c>
    </row>
    <row r="123" spans="1:12" s="45" customFormat="1" ht="45" hidden="1" x14ac:dyDescent="0.25">
      <c r="A123" s="11" t="s">
        <v>9</v>
      </c>
      <c r="B123" s="17">
        <v>51</v>
      </c>
      <c r="C123" s="17">
        <v>0</v>
      </c>
      <c r="D123" s="40" t="s">
        <v>30</v>
      </c>
      <c r="E123" s="17">
        <v>851</v>
      </c>
      <c r="F123" s="23" t="s">
        <v>45</v>
      </c>
      <c r="G123" s="40" t="s">
        <v>48</v>
      </c>
      <c r="H123" s="23" t="s">
        <v>255</v>
      </c>
      <c r="I123" s="23" t="s">
        <v>22</v>
      </c>
      <c r="J123" s="53">
        <f>'3.ВС'!G111</f>
        <v>0</v>
      </c>
      <c r="K123" s="53">
        <f>'3.ВС'!H111</f>
        <v>0</v>
      </c>
      <c r="L123" s="53">
        <f>'3.ВС'!I111</f>
        <v>0</v>
      </c>
    </row>
    <row r="124" spans="1:12" s="45" customFormat="1" ht="30" hidden="1" x14ac:dyDescent="0.25">
      <c r="A124" s="54" t="s">
        <v>155</v>
      </c>
      <c r="B124" s="17">
        <v>51</v>
      </c>
      <c r="C124" s="17">
        <v>0</v>
      </c>
      <c r="D124" s="23" t="s">
        <v>100</v>
      </c>
      <c r="E124" s="17"/>
      <c r="F124" s="23"/>
      <c r="G124" s="23"/>
      <c r="H124" s="23"/>
      <c r="I124" s="23"/>
      <c r="J124" s="53">
        <f t="shared" ref="J124:K127" si="92">J125</f>
        <v>0</v>
      </c>
      <c r="K124" s="53">
        <f t="shared" si="92"/>
        <v>0</v>
      </c>
      <c r="L124" s="53">
        <f t="shared" ref="L124:L127" si="93">L125</f>
        <v>0</v>
      </c>
    </row>
    <row r="125" spans="1:12" s="45" customFormat="1" hidden="1" x14ac:dyDescent="0.25">
      <c r="A125" s="54" t="s">
        <v>6</v>
      </c>
      <c r="B125" s="27">
        <v>51</v>
      </c>
      <c r="C125" s="27">
        <v>0</v>
      </c>
      <c r="D125" s="23" t="s">
        <v>100</v>
      </c>
      <c r="E125" s="27">
        <v>851</v>
      </c>
      <c r="F125" s="23"/>
      <c r="G125" s="23"/>
      <c r="H125" s="23"/>
      <c r="I125" s="23"/>
      <c r="J125" s="109">
        <f t="shared" si="92"/>
        <v>0</v>
      </c>
      <c r="K125" s="109">
        <f t="shared" si="92"/>
        <v>0</v>
      </c>
      <c r="L125" s="109">
        <f t="shared" si="93"/>
        <v>0</v>
      </c>
    </row>
    <row r="126" spans="1:12" s="45" customFormat="1" ht="165" hidden="1" x14ac:dyDescent="0.25">
      <c r="A126" s="54" t="s">
        <v>293</v>
      </c>
      <c r="B126" s="27">
        <v>51</v>
      </c>
      <c r="C126" s="27">
        <v>0</v>
      </c>
      <c r="D126" s="23" t="s">
        <v>100</v>
      </c>
      <c r="E126" s="17">
        <v>851</v>
      </c>
      <c r="F126" s="23" t="s">
        <v>13</v>
      </c>
      <c r="G126" s="23" t="s">
        <v>30</v>
      </c>
      <c r="H126" s="23" t="s">
        <v>157</v>
      </c>
      <c r="I126" s="23"/>
      <c r="J126" s="53">
        <f t="shared" si="92"/>
        <v>0</v>
      </c>
      <c r="K126" s="53">
        <f t="shared" si="92"/>
        <v>0</v>
      </c>
      <c r="L126" s="53">
        <f t="shared" si="93"/>
        <v>0</v>
      </c>
    </row>
    <row r="127" spans="1:12" s="45" customFormat="1" ht="45" hidden="1" x14ac:dyDescent="0.25">
      <c r="A127" s="11" t="s">
        <v>20</v>
      </c>
      <c r="B127" s="27">
        <v>51</v>
      </c>
      <c r="C127" s="27">
        <v>0</v>
      </c>
      <c r="D127" s="23" t="s">
        <v>100</v>
      </c>
      <c r="E127" s="17">
        <v>851</v>
      </c>
      <c r="F127" s="23" t="s">
        <v>13</v>
      </c>
      <c r="G127" s="23" t="s">
        <v>30</v>
      </c>
      <c r="H127" s="23" t="s">
        <v>157</v>
      </c>
      <c r="I127" s="23" t="s">
        <v>21</v>
      </c>
      <c r="J127" s="53">
        <f t="shared" si="92"/>
        <v>0</v>
      </c>
      <c r="K127" s="53">
        <f t="shared" si="92"/>
        <v>0</v>
      </c>
      <c r="L127" s="53">
        <f t="shared" si="93"/>
        <v>0</v>
      </c>
    </row>
    <row r="128" spans="1:12" s="45" customFormat="1" ht="45" hidden="1" x14ac:dyDescent="0.25">
      <c r="A128" s="11" t="s">
        <v>9</v>
      </c>
      <c r="B128" s="27">
        <v>51</v>
      </c>
      <c r="C128" s="27">
        <v>0</v>
      </c>
      <c r="D128" s="23" t="s">
        <v>100</v>
      </c>
      <c r="E128" s="17">
        <v>851</v>
      </c>
      <c r="F128" s="23" t="s">
        <v>13</v>
      </c>
      <c r="G128" s="23" t="s">
        <v>30</v>
      </c>
      <c r="H128" s="23" t="s">
        <v>157</v>
      </c>
      <c r="I128" s="23" t="s">
        <v>22</v>
      </c>
      <c r="J128" s="53">
        <f>'3.ВС'!G116</f>
        <v>0</v>
      </c>
      <c r="K128" s="53">
        <f>'3.ВС'!H116</f>
        <v>0</v>
      </c>
      <c r="L128" s="53">
        <f>'3.ВС'!I116</f>
        <v>0</v>
      </c>
    </row>
    <row r="129" spans="1:12" s="46" customFormat="1" ht="30" hidden="1" x14ac:dyDescent="0.25">
      <c r="A129" s="54" t="s">
        <v>161</v>
      </c>
      <c r="B129" s="17">
        <v>51</v>
      </c>
      <c r="C129" s="17">
        <v>0</v>
      </c>
      <c r="D129" s="40" t="s">
        <v>75</v>
      </c>
      <c r="E129" s="17"/>
      <c r="F129" s="40"/>
      <c r="G129" s="40"/>
      <c r="H129" s="40"/>
      <c r="I129" s="40"/>
      <c r="J129" s="108">
        <f t="shared" ref="J129:L129" si="94">J130</f>
        <v>0</v>
      </c>
      <c r="K129" s="108">
        <f t="shared" si="94"/>
        <v>0</v>
      </c>
      <c r="L129" s="108">
        <f t="shared" si="94"/>
        <v>0</v>
      </c>
    </row>
    <row r="130" spans="1:12" s="46" customFormat="1" hidden="1" x14ac:dyDescent="0.25">
      <c r="A130" s="54" t="s">
        <v>6</v>
      </c>
      <c r="B130" s="17">
        <v>51</v>
      </c>
      <c r="C130" s="17">
        <v>0</v>
      </c>
      <c r="D130" s="40" t="s">
        <v>75</v>
      </c>
      <c r="E130" s="27">
        <v>851</v>
      </c>
      <c r="F130" s="40"/>
      <c r="G130" s="40"/>
      <c r="H130" s="40"/>
      <c r="I130" s="40"/>
      <c r="J130" s="59">
        <f t="shared" ref="J130" si="95">J131+J134+J137</f>
        <v>0</v>
      </c>
      <c r="K130" s="59">
        <f t="shared" ref="K130" si="96">K131+K134+K137</f>
        <v>0</v>
      </c>
      <c r="L130" s="59">
        <f t="shared" ref="L130" si="97">L131+L134+L137</f>
        <v>0</v>
      </c>
    </row>
    <row r="131" spans="1:12" s="46" customFormat="1" ht="45" hidden="1" x14ac:dyDescent="0.25">
      <c r="A131" s="54" t="s">
        <v>452</v>
      </c>
      <c r="B131" s="17">
        <v>51</v>
      </c>
      <c r="C131" s="17">
        <v>0</v>
      </c>
      <c r="D131" s="40" t="s">
        <v>75</v>
      </c>
      <c r="E131" s="27">
        <v>851</v>
      </c>
      <c r="F131" s="40"/>
      <c r="G131" s="40"/>
      <c r="H131" s="40" t="s">
        <v>453</v>
      </c>
      <c r="I131" s="40"/>
      <c r="J131" s="59">
        <f t="shared" ref="J131:J132" si="98">J132</f>
        <v>0</v>
      </c>
      <c r="K131" s="59"/>
      <c r="L131" s="59"/>
    </row>
    <row r="132" spans="1:12" s="46" customFormat="1" ht="45" hidden="1" x14ac:dyDescent="0.25">
      <c r="A132" s="11" t="s">
        <v>20</v>
      </c>
      <c r="B132" s="17">
        <v>51</v>
      </c>
      <c r="C132" s="17">
        <v>0</v>
      </c>
      <c r="D132" s="40" t="s">
        <v>75</v>
      </c>
      <c r="E132" s="27">
        <v>851</v>
      </c>
      <c r="F132" s="40"/>
      <c r="G132" s="40"/>
      <c r="H132" s="40" t="s">
        <v>453</v>
      </c>
      <c r="I132" s="23" t="s">
        <v>21</v>
      </c>
      <c r="J132" s="59">
        <f t="shared" si="98"/>
        <v>0</v>
      </c>
      <c r="K132" s="59"/>
      <c r="L132" s="59"/>
    </row>
    <row r="133" spans="1:12" s="46" customFormat="1" ht="45" hidden="1" x14ac:dyDescent="0.25">
      <c r="A133" s="11" t="s">
        <v>9</v>
      </c>
      <c r="B133" s="17">
        <v>51</v>
      </c>
      <c r="C133" s="17">
        <v>0</v>
      </c>
      <c r="D133" s="40" t="s">
        <v>75</v>
      </c>
      <c r="E133" s="27">
        <v>851</v>
      </c>
      <c r="F133" s="40"/>
      <c r="G133" s="40"/>
      <c r="H133" s="40" t="s">
        <v>453</v>
      </c>
      <c r="I133" s="23" t="s">
        <v>22</v>
      </c>
      <c r="J133" s="59">
        <f>'3.ВС'!G120</f>
        <v>0</v>
      </c>
      <c r="K133" s="59"/>
      <c r="L133" s="59"/>
    </row>
    <row r="134" spans="1:12" s="45" customFormat="1" ht="105" hidden="1" x14ac:dyDescent="0.25">
      <c r="A134" s="54" t="s">
        <v>230</v>
      </c>
      <c r="B134" s="17">
        <v>51</v>
      </c>
      <c r="C134" s="17">
        <v>0</v>
      </c>
      <c r="D134" s="40" t="s">
        <v>75</v>
      </c>
      <c r="E134" s="17">
        <v>851</v>
      </c>
      <c r="F134" s="40" t="s">
        <v>13</v>
      </c>
      <c r="G134" s="40" t="s">
        <v>56</v>
      </c>
      <c r="H134" s="40" t="s">
        <v>193</v>
      </c>
      <c r="I134" s="40"/>
      <c r="J134" s="108">
        <f t="shared" ref="J134:K138" si="99">J135</f>
        <v>0</v>
      </c>
      <c r="K134" s="108">
        <f t="shared" si="99"/>
        <v>0</v>
      </c>
      <c r="L134" s="108">
        <f t="shared" ref="L134:L138" si="100">L135</f>
        <v>0</v>
      </c>
    </row>
    <row r="135" spans="1:12" s="45" customFormat="1" hidden="1" x14ac:dyDescent="0.25">
      <c r="A135" s="11" t="s">
        <v>23</v>
      </c>
      <c r="B135" s="17">
        <v>51</v>
      </c>
      <c r="C135" s="17">
        <v>0</v>
      </c>
      <c r="D135" s="40" t="s">
        <v>75</v>
      </c>
      <c r="E135" s="17">
        <v>851</v>
      </c>
      <c r="F135" s="40"/>
      <c r="G135" s="40"/>
      <c r="H135" s="40" t="s">
        <v>193</v>
      </c>
      <c r="I135" s="40" t="s">
        <v>24</v>
      </c>
      <c r="J135" s="108">
        <f t="shared" si="99"/>
        <v>0</v>
      </c>
      <c r="K135" s="108">
        <f t="shared" si="99"/>
        <v>0</v>
      </c>
      <c r="L135" s="108">
        <f t="shared" si="100"/>
        <v>0</v>
      </c>
    </row>
    <row r="136" spans="1:12" s="45" customFormat="1" ht="60" hidden="1" x14ac:dyDescent="0.25">
      <c r="A136" s="11" t="s">
        <v>162</v>
      </c>
      <c r="B136" s="17">
        <v>51</v>
      </c>
      <c r="C136" s="17">
        <v>0</v>
      </c>
      <c r="D136" s="40" t="s">
        <v>75</v>
      </c>
      <c r="E136" s="17">
        <v>851</v>
      </c>
      <c r="F136" s="40"/>
      <c r="G136" s="40"/>
      <c r="H136" s="40" t="s">
        <v>193</v>
      </c>
      <c r="I136" s="40" t="s">
        <v>54</v>
      </c>
      <c r="J136" s="108">
        <f>'3.ВС'!G123</f>
        <v>0</v>
      </c>
      <c r="K136" s="108">
        <f>'3.ВС'!H123</f>
        <v>0</v>
      </c>
      <c r="L136" s="108">
        <f>'3.ВС'!I123</f>
        <v>0</v>
      </c>
    </row>
    <row r="137" spans="1:12" s="45" customFormat="1" ht="30" hidden="1" x14ac:dyDescent="0.25">
      <c r="A137" s="54" t="s">
        <v>57</v>
      </c>
      <c r="B137" s="17">
        <v>51</v>
      </c>
      <c r="C137" s="17">
        <v>0</v>
      </c>
      <c r="D137" s="40" t="s">
        <v>75</v>
      </c>
      <c r="E137" s="17">
        <v>851</v>
      </c>
      <c r="F137" s="40" t="s">
        <v>13</v>
      </c>
      <c r="G137" s="40" t="s">
        <v>56</v>
      </c>
      <c r="H137" s="40" t="s">
        <v>194</v>
      </c>
      <c r="I137" s="40"/>
      <c r="J137" s="108">
        <f t="shared" si="99"/>
        <v>0</v>
      </c>
      <c r="K137" s="108">
        <f t="shared" si="99"/>
        <v>0</v>
      </c>
      <c r="L137" s="108">
        <f t="shared" si="100"/>
        <v>0</v>
      </c>
    </row>
    <row r="138" spans="1:12" s="45" customFormat="1" hidden="1" x14ac:dyDescent="0.25">
      <c r="A138" s="11" t="s">
        <v>23</v>
      </c>
      <c r="B138" s="17">
        <v>51</v>
      </c>
      <c r="C138" s="17">
        <v>0</v>
      </c>
      <c r="D138" s="40" t="s">
        <v>75</v>
      </c>
      <c r="E138" s="17">
        <v>851</v>
      </c>
      <c r="F138" s="40" t="s">
        <v>13</v>
      </c>
      <c r="G138" s="40" t="s">
        <v>56</v>
      </c>
      <c r="H138" s="40" t="s">
        <v>194</v>
      </c>
      <c r="I138" s="40" t="s">
        <v>24</v>
      </c>
      <c r="J138" s="108">
        <f t="shared" si="99"/>
        <v>0</v>
      </c>
      <c r="K138" s="108">
        <f t="shared" si="99"/>
        <v>0</v>
      </c>
      <c r="L138" s="108">
        <f t="shared" si="100"/>
        <v>0</v>
      </c>
    </row>
    <row r="139" spans="1:12" s="45" customFormat="1" hidden="1" x14ac:dyDescent="0.25">
      <c r="A139" s="11" t="s">
        <v>25</v>
      </c>
      <c r="B139" s="17">
        <v>51</v>
      </c>
      <c r="C139" s="17">
        <v>0</v>
      </c>
      <c r="D139" s="40" t="s">
        <v>75</v>
      </c>
      <c r="E139" s="17">
        <v>851</v>
      </c>
      <c r="F139" s="40" t="s">
        <v>13</v>
      </c>
      <c r="G139" s="40" t="s">
        <v>56</v>
      </c>
      <c r="H139" s="40" t="s">
        <v>194</v>
      </c>
      <c r="I139" s="40" t="s">
        <v>26</v>
      </c>
      <c r="J139" s="108">
        <f>'3.ВС'!G126</f>
        <v>0</v>
      </c>
      <c r="K139" s="108">
        <f>'3.ВС'!H126</f>
        <v>0</v>
      </c>
      <c r="L139" s="108">
        <f>'3.ВС'!I126</f>
        <v>0</v>
      </c>
    </row>
    <row r="140" spans="1:12" s="45" customFormat="1" ht="60" hidden="1" x14ac:dyDescent="0.25">
      <c r="A140" s="54" t="s">
        <v>163</v>
      </c>
      <c r="B140" s="17">
        <v>51</v>
      </c>
      <c r="C140" s="17">
        <v>0</v>
      </c>
      <c r="D140" s="40" t="s">
        <v>56</v>
      </c>
      <c r="E140" s="17"/>
      <c r="F140" s="40"/>
      <c r="G140" s="40"/>
      <c r="H140" s="40"/>
      <c r="I140" s="40"/>
      <c r="J140" s="108">
        <f t="shared" ref="J140:K143" si="101">J141</f>
        <v>0</v>
      </c>
      <c r="K140" s="108">
        <f t="shared" si="101"/>
        <v>0</v>
      </c>
      <c r="L140" s="108">
        <f t="shared" ref="L140:L143" si="102">L141</f>
        <v>0</v>
      </c>
    </row>
    <row r="141" spans="1:12" s="45" customFormat="1" hidden="1" x14ac:dyDescent="0.25">
      <c r="A141" s="54" t="s">
        <v>6</v>
      </c>
      <c r="B141" s="17">
        <v>51</v>
      </c>
      <c r="C141" s="17">
        <v>0</v>
      </c>
      <c r="D141" s="40" t="s">
        <v>56</v>
      </c>
      <c r="E141" s="17">
        <v>851</v>
      </c>
      <c r="F141" s="40"/>
      <c r="G141" s="40"/>
      <c r="H141" s="40"/>
      <c r="I141" s="40"/>
      <c r="J141" s="108">
        <f t="shared" si="101"/>
        <v>0</v>
      </c>
      <c r="K141" s="108">
        <f t="shared" si="101"/>
        <v>0</v>
      </c>
      <c r="L141" s="108">
        <f t="shared" si="102"/>
        <v>0</v>
      </c>
    </row>
    <row r="142" spans="1:12" s="45" customFormat="1" ht="285" hidden="1" x14ac:dyDescent="0.25">
      <c r="A142" s="54" t="s">
        <v>195</v>
      </c>
      <c r="B142" s="17">
        <v>51</v>
      </c>
      <c r="C142" s="17">
        <v>0</v>
      </c>
      <c r="D142" s="40" t="s">
        <v>56</v>
      </c>
      <c r="E142" s="17">
        <v>851</v>
      </c>
      <c r="F142" s="40" t="s">
        <v>13</v>
      </c>
      <c r="G142" s="40" t="s">
        <v>56</v>
      </c>
      <c r="H142" s="40" t="s">
        <v>196</v>
      </c>
      <c r="I142" s="40"/>
      <c r="J142" s="108">
        <f t="shared" si="101"/>
        <v>0</v>
      </c>
      <c r="K142" s="108">
        <f t="shared" si="101"/>
        <v>0</v>
      </c>
      <c r="L142" s="108">
        <f t="shared" si="102"/>
        <v>0</v>
      </c>
    </row>
    <row r="143" spans="1:12" s="45" customFormat="1" hidden="1" x14ac:dyDescent="0.25">
      <c r="A143" s="38" t="s">
        <v>34</v>
      </c>
      <c r="B143" s="17">
        <v>51</v>
      </c>
      <c r="C143" s="17">
        <v>0</v>
      </c>
      <c r="D143" s="40" t="s">
        <v>56</v>
      </c>
      <c r="E143" s="17">
        <v>851</v>
      </c>
      <c r="F143" s="40"/>
      <c r="G143" s="40"/>
      <c r="H143" s="40" t="s">
        <v>196</v>
      </c>
      <c r="I143" s="40" t="s">
        <v>35</v>
      </c>
      <c r="J143" s="108">
        <f t="shared" si="101"/>
        <v>0</v>
      </c>
      <c r="K143" s="108">
        <f t="shared" si="101"/>
        <v>0</v>
      </c>
      <c r="L143" s="108">
        <f t="shared" si="102"/>
        <v>0</v>
      </c>
    </row>
    <row r="144" spans="1:12" s="45" customFormat="1" hidden="1" x14ac:dyDescent="0.25">
      <c r="A144" s="11" t="s">
        <v>59</v>
      </c>
      <c r="B144" s="17">
        <v>51</v>
      </c>
      <c r="C144" s="17">
        <v>0</v>
      </c>
      <c r="D144" s="40" t="s">
        <v>56</v>
      </c>
      <c r="E144" s="17">
        <v>851</v>
      </c>
      <c r="F144" s="40"/>
      <c r="G144" s="40"/>
      <c r="H144" s="40" t="s">
        <v>196</v>
      </c>
      <c r="I144" s="40" t="s">
        <v>60</v>
      </c>
      <c r="J144" s="108">
        <f>'3.ВС'!G130</f>
        <v>0</v>
      </c>
      <c r="K144" s="108">
        <f>'3.ВС'!H130</f>
        <v>0</v>
      </c>
      <c r="L144" s="108">
        <f>'3.ВС'!I130</f>
        <v>0</v>
      </c>
    </row>
    <row r="145" spans="1:12" s="45" customFormat="1" ht="53.25" customHeight="1" x14ac:dyDescent="0.25">
      <c r="A145" s="54" t="s">
        <v>385</v>
      </c>
      <c r="B145" s="27">
        <v>51</v>
      </c>
      <c r="C145" s="27">
        <v>0</v>
      </c>
      <c r="D145" s="23" t="s">
        <v>48</v>
      </c>
      <c r="E145" s="17"/>
      <c r="F145" s="23"/>
      <c r="G145" s="23"/>
      <c r="H145" s="23"/>
      <c r="I145" s="23"/>
      <c r="J145" s="53">
        <f t="shared" ref="J145:L145" si="103">J146</f>
        <v>-8049490</v>
      </c>
      <c r="K145" s="53">
        <f t="shared" si="103"/>
        <v>0</v>
      </c>
      <c r="L145" s="53">
        <f t="shared" si="103"/>
        <v>0</v>
      </c>
    </row>
    <row r="146" spans="1:12" s="45" customFormat="1" x14ac:dyDescent="0.25">
      <c r="A146" s="54" t="s">
        <v>6</v>
      </c>
      <c r="B146" s="27">
        <v>51</v>
      </c>
      <c r="C146" s="27">
        <v>0</v>
      </c>
      <c r="D146" s="23" t="s">
        <v>48</v>
      </c>
      <c r="E146" s="27">
        <v>851</v>
      </c>
      <c r="F146" s="23"/>
      <c r="G146" s="23"/>
      <c r="H146" s="23"/>
      <c r="I146" s="23"/>
      <c r="J146" s="66">
        <f t="shared" ref="J146" si="104">J147+J153+J150+J156+J159</f>
        <v>-8049490</v>
      </c>
      <c r="K146" s="66">
        <f t="shared" ref="K146" si="105">K147+K153+K150+K156+K159</f>
        <v>0</v>
      </c>
      <c r="L146" s="66">
        <f t="shared" ref="L146" si="106">L147+L153+L150+L156+L159</f>
        <v>0</v>
      </c>
    </row>
    <row r="147" spans="1:12" s="45" customFormat="1" ht="45" hidden="1" x14ac:dyDescent="0.25">
      <c r="A147" s="54" t="s">
        <v>73</v>
      </c>
      <c r="B147" s="17">
        <v>51</v>
      </c>
      <c r="C147" s="17">
        <v>0</v>
      </c>
      <c r="D147" s="23" t="s">
        <v>48</v>
      </c>
      <c r="E147" s="17">
        <v>851</v>
      </c>
      <c r="F147" s="23" t="s">
        <v>30</v>
      </c>
      <c r="G147" s="23" t="s">
        <v>43</v>
      </c>
      <c r="H147" s="23" t="s">
        <v>199</v>
      </c>
      <c r="I147" s="23"/>
      <c r="J147" s="53">
        <f t="shared" ref="J147:K148" si="107">J148</f>
        <v>0</v>
      </c>
      <c r="K147" s="53">
        <f t="shared" si="107"/>
        <v>0</v>
      </c>
      <c r="L147" s="53">
        <f t="shared" ref="L147:L148" si="108">L148</f>
        <v>0</v>
      </c>
    </row>
    <row r="148" spans="1:12" s="45" customFormat="1" ht="45" hidden="1" x14ac:dyDescent="0.25">
      <c r="A148" s="11" t="s">
        <v>69</v>
      </c>
      <c r="B148" s="17">
        <v>51</v>
      </c>
      <c r="C148" s="17">
        <v>0</v>
      </c>
      <c r="D148" s="23" t="s">
        <v>48</v>
      </c>
      <c r="E148" s="17">
        <v>851</v>
      </c>
      <c r="F148" s="23" t="s">
        <v>30</v>
      </c>
      <c r="G148" s="23" t="s">
        <v>43</v>
      </c>
      <c r="H148" s="23" t="s">
        <v>199</v>
      </c>
      <c r="I148" s="23" t="s">
        <v>70</v>
      </c>
      <c r="J148" s="53">
        <f t="shared" si="107"/>
        <v>0</v>
      </c>
      <c r="K148" s="53">
        <f t="shared" si="107"/>
        <v>0</v>
      </c>
      <c r="L148" s="53">
        <f t="shared" si="108"/>
        <v>0</v>
      </c>
    </row>
    <row r="149" spans="1:12" s="45" customFormat="1" hidden="1" x14ac:dyDescent="0.25">
      <c r="A149" s="11" t="s">
        <v>71</v>
      </c>
      <c r="B149" s="17">
        <v>51</v>
      </c>
      <c r="C149" s="17">
        <v>0</v>
      </c>
      <c r="D149" s="23" t="s">
        <v>48</v>
      </c>
      <c r="E149" s="17">
        <v>851</v>
      </c>
      <c r="F149" s="23" t="s">
        <v>30</v>
      </c>
      <c r="G149" s="23" t="s">
        <v>43</v>
      </c>
      <c r="H149" s="23" t="s">
        <v>199</v>
      </c>
      <c r="I149" s="23" t="s">
        <v>72</v>
      </c>
      <c r="J149" s="53">
        <f>'3.ВС'!G149</f>
        <v>0</v>
      </c>
      <c r="K149" s="53">
        <f>'3.ВС'!H149</f>
        <v>0</v>
      </c>
      <c r="L149" s="53">
        <f>'3.ВС'!I149</f>
        <v>0</v>
      </c>
    </row>
    <row r="150" spans="1:12" s="45" customFormat="1" ht="30" hidden="1" x14ac:dyDescent="0.25">
      <c r="A150" s="63" t="s">
        <v>235</v>
      </c>
      <c r="B150" s="17">
        <v>51</v>
      </c>
      <c r="C150" s="17">
        <v>0</v>
      </c>
      <c r="D150" s="23" t="s">
        <v>48</v>
      </c>
      <c r="E150" s="17">
        <v>851</v>
      </c>
      <c r="F150" s="23" t="s">
        <v>30</v>
      </c>
      <c r="G150" s="23" t="s">
        <v>43</v>
      </c>
      <c r="H150" s="23" t="s">
        <v>236</v>
      </c>
      <c r="I150" s="23"/>
      <c r="J150" s="53">
        <f t="shared" ref="J150:K151" si="109">J151</f>
        <v>0</v>
      </c>
      <c r="K150" s="53">
        <f t="shared" si="109"/>
        <v>0</v>
      </c>
      <c r="L150" s="53">
        <f t="shared" ref="L150:L151" si="110">L151</f>
        <v>0</v>
      </c>
    </row>
    <row r="151" spans="1:12" s="45" customFormat="1" ht="45" hidden="1" x14ac:dyDescent="0.25">
      <c r="A151" s="11" t="s">
        <v>20</v>
      </c>
      <c r="B151" s="17">
        <v>51</v>
      </c>
      <c r="C151" s="17">
        <v>0</v>
      </c>
      <c r="D151" s="23" t="s">
        <v>48</v>
      </c>
      <c r="E151" s="17">
        <v>851</v>
      </c>
      <c r="F151" s="23" t="s">
        <v>30</v>
      </c>
      <c r="G151" s="23" t="s">
        <v>43</v>
      </c>
      <c r="H151" s="23" t="s">
        <v>236</v>
      </c>
      <c r="I151" s="23" t="s">
        <v>21</v>
      </c>
      <c r="J151" s="53">
        <f t="shared" si="109"/>
        <v>0</v>
      </c>
      <c r="K151" s="53">
        <f t="shared" si="109"/>
        <v>0</v>
      </c>
      <c r="L151" s="53">
        <f t="shared" si="110"/>
        <v>0</v>
      </c>
    </row>
    <row r="152" spans="1:12" s="45" customFormat="1" ht="45" hidden="1" x14ac:dyDescent="0.25">
      <c r="A152" s="11" t="s">
        <v>9</v>
      </c>
      <c r="B152" s="17">
        <v>51</v>
      </c>
      <c r="C152" s="17">
        <v>0</v>
      </c>
      <c r="D152" s="23" t="s">
        <v>48</v>
      </c>
      <c r="E152" s="17">
        <v>851</v>
      </c>
      <c r="F152" s="23" t="s">
        <v>30</v>
      </c>
      <c r="G152" s="23" t="s">
        <v>43</v>
      </c>
      <c r="H152" s="23" t="s">
        <v>236</v>
      </c>
      <c r="I152" s="23" t="s">
        <v>22</v>
      </c>
      <c r="J152" s="53">
        <f>'3.ВС'!G152</f>
        <v>0</v>
      </c>
      <c r="K152" s="53">
        <f>'3.ВС'!H152</f>
        <v>0</v>
      </c>
      <c r="L152" s="53">
        <f>'3.ВС'!I152</f>
        <v>0</v>
      </c>
    </row>
    <row r="153" spans="1:12" s="45" customFormat="1" ht="30" hidden="1" x14ac:dyDescent="0.25">
      <c r="A153" s="60" t="s">
        <v>455</v>
      </c>
      <c r="B153" s="17">
        <v>51</v>
      </c>
      <c r="C153" s="17">
        <v>0</v>
      </c>
      <c r="D153" s="23" t="s">
        <v>48</v>
      </c>
      <c r="E153" s="17">
        <v>851</v>
      </c>
      <c r="F153" s="23" t="s">
        <v>30</v>
      </c>
      <c r="G153" s="23" t="s">
        <v>43</v>
      </c>
      <c r="H153" s="23" t="s">
        <v>457</v>
      </c>
      <c r="I153" s="23"/>
      <c r="J153" s="52">
        <f t="shared" ref="J153:J154" si="111">J154</f>
        <v>0</v>
      </c>
      <c r="K153" s="53"/>
      <c r="L153" s="53"/>
    </row>
    <row r="154" spans="1:12" s="45" customFormat="1" ht="45" hidden="1" x14ac:dyDescent="0.25">
      <c r="A154" s="18" t="s">
        <v>20</v>
      </c>
      <c r="B154" s="17">
        <v>51</v>
      </c>
      <c r="C154" s="17">
        <v>0</v>
      </c>
      <c r="D154" s="23" t="s">
        <v>48</v>
      </c>
      <c r="E154" s="17">
        <v>851</v>
      </c>
      <c r="F154" s="23" t="s">
        <v>30</v>
      </c>
      <c r="G154" s="23" t="s">
        <v>43</v>
      </c>
      <c r="H154" s="23" t="s">
        <v>457</v>
      </c>
      <c r="I154" s="23" t="s">
        <v>21</v>
      </c>
      <c r="J154" s="52">
        <f t="shared" si="111"/>
        <v>0</v>
      </c>
      <c r="K154" s="53"/>
      <c r="L154" s="53"/>
    </row>
    <row r="155" spans="1:12" s="45" customFormat="1" ht="45" hidden="1" x14ac:dyDescent="0.25">
      <c r="A155" s="18" t="s">
        <v>9</v>
      </c>
      <c r="B155" s="17">
        <v>51</v>
      </c>
      <c r="C155" s="17">
        <v>0</v>
      </c>
      <c r="D155" s="23" t="s">
        <v>48</v>
      </c>
      <c r="E155" s="17">
        <v>851</v>
      </c>
      <c r="F155" s="23" t="s">
        <v>30</v>
      </c>
      <c r="G155" s="23" t="s">
        <v>43</v>
      </c>
      <c r="H155" s="23" t="s">
        <v>457</v>
      </c>
      <c r="I155" s="23" t="s">
        <v>22</v>
      </c>
      <c r="J155" s="52">
        <f>'3.ВС'!G142</f>
        <v>0</v>
      </c>
      <c r="K155" s="53"/>
      <c r="L155" s="53"/>
    </row>
    <row r="156" spans="1:12" s="45" customFormat="1" ht="150" hidden="1" x14ac:dyDescent="0.25">
      <c r="A156" s="54" t="s">
        <v>67</v>
      </c>
      <c r="B156" s="17">
        <v>51</v>
      </c>
      <c r="C156" s="17">
        <v>0</v>
      </c>
      <c r="D156" s="23" t="s">
        <v>48</v>
      </c>
      <c r="E156" s="17">
        <v>851</v>
      </c>
      <c r="F156" s="40"/>
      <c r="G156" s="40"/>
      <c r="H156" s="40" t="s">
        <v>198</v>
      </c>
      <c r="I156" s="23"/>
      <c r="J156" s="53">
        <f t="shared" ref="J156:K160" si="112">J157</f>
        <v>0</v>
      </c>
      <c r="K156" s="53">
        <f t="shared" si="112"/>
        <v>0</v>
      </c>
      <c r="L156" s="53">
        <f t="shared" ref="L156:L157" si="113">L157</f>
        <v>0</v>
      </c>
    </row>
    <row r="157" spans="1:12" s="45" customFormat="1" hidden="1" x14ac:dyDescent="0.25">
      <c r="A157" s="38" t="s">
        <v>34</v>
      </c>
      <c r="B157" s="17">
        <v>51</v>
      </c>
      <c r="C157" s="17">
        <v>0</v>
      </c>
      <c r="D157" s="23" t="s">
        <v>48</v>
      </c>
      <c r="E157" s="17">
        <v>851</v>
      </c>
      <c r="F157" s="40"/>
      <c r="G157" s="40"/>
      <c r="H157" s="40" t="s">
        <v>198</v>
      </c>
      <c r="I157" s="23" t="s">
        <v>35</v>
      </c>
      <c r="J157" s="53">
        <f t="shared" si="112"/>
        <v>0</v>
      </c>
      <c r="K157" s="53">
        <f t="shared" si="112"/>
        <v>0</v>
      </c>
      <c r="L157" s="53">
        <f t="shared" si="113"/>
        <v>0</v>
      </c>
    </row>
    <row r="158" spans="1:12" s="45" customFormat="1" hidden="1" x14ac:dyDescent="0.25">
      <c r="A158" s="11" t="s">
        <v>59</v>
      </c>
      <c r="B158" s="17">
        <v>51</v>
      </c>
      <c r="C158" s="17">
        <v>0</v>
      </c>
      <c r="D158" s="23" t="s">
        <v>48</v>
      </c>
      <c r="E158" s="17">
        <v>851</v>
      </c>
      <c r="F158" s="40"/>
      <c r="G158" s="40"/>
      <c r="H158" s="40" t="s">
        <v>198</v>
      </c>
      <c r="I158" s="23" t="s">
        <v>60</v>
      </c>
      <c r="J158" s="53">
        <f>'3.ВС'!G145</f>
        <v>0</v>
      </c>
      <c r="K158" s="53">
        <f>'3.ВС'!H145</f>
        <v>0</v>
      </c>
      <c r="L158" s="53">
        <f>'3.ВС'!I145</f>
        <v>0</v>
      </c>
    </row>
    <row r="159" spans="1:12" s="45" customFormat="1" ht="30" x14ac:dyDescent="0.25">
      <c r="A159" s="38" t="s">
        <v>463</v>
      </c>
      <c r="B159" s="17">
        <v>51</v>
      </c>
      <c r="C159" s="17">
        <v>0</v>
      </c>
      <c r="D159" s="23" t="s">
        <v>48</v>
      </c>
      <c r="E159" s="17">
        <v>851</v>
      </c>
      <c r="F159" s="40"/>
      <c r="G159" s="40"/>
      <c r="H159" s="40" t="s">
        <v>460</v>
      </c>
      <c r="I159" s="23"/>
      <c r="J159" s="53">
        <f t="shared" si="112"/>
        <v>-8049490</v>
      </c>
      <c r="K159" s="53"/>
      <c r="L159" s="53"/>
    </row>
    <row r="160" spans="1:12" s="45" customFormat="1" ht="45" x14ac:dyDescent="0.25">
      <c r="A160" s="11" t="s">
        <v>69</v>
      </c>
      <c r="B160" s="17">
        <v>51</v>
      </c>
      <c r="C160" s="17">
        <v>0</v>
      </c>
      <c r="D160" s="23" t="s">
        <v>48</v>
      </c>
      <c r="E160" s="17">
        <v>851</v>
      </c>
      <c r="F160" s="40"/>
      <c r="G160" s="40"/>
      <c r="H160" s="40" t="s">
        <v>460</v>
      </c>
      <c r="I160" s="23" t="s">
        <v>70</v>
      </c>
      <c r="J160" s="53">
        <f t="shared" si="112"/>
        <v>-8049490</v>
      </c>
      <c r="K160" s="53"/>
      <c r="L160" s="53"/>
    </row>
    <row r="161" spans="1:12" s="45" customFormat="1" x14ac:dyDescent="0.25">
      <c r="A161" s="11" t="s">
        <v>71</v>
      </c>
      <c r="B161" s="17">
        <v>51</v>
      </c>
      <c r="C161" s="17">
        <v>0</v>
      </c>
      <c r="D161" s="23" t="s">
        <v>48</v>
      </c>
      <c r="E161" s="17">
        <v>851</v>
      </c>
      <c r="F161" s="40"/>
      <c r="G161" s="40"/>
      <c r="H161" s="40" t="s">
        <v>460</v>
      </c>
      <c r="I161" s="23" t="s">
        <v>72</v>
      </c>
      <c r="J161" s="52">
        <f>'3.ВС'!G155</f>
        <v>-8049490</v>
      </c>
      <c r="K161" s="52">
        <f>'3.ВС'!H155</f>
        <v>0</v>
      </c>
      <c r="L161" s="52">
        <f>'3.ВС'!I155</f>
        <v>0</v>
      </c>
    </row>
    <row r="162" spans="1:12" s="45" customFormat="1" ht="45" hidden="1" x14ac:dyDescent="0.25">
      <c r="A162" s="63" t="s">
        <v>384</v>
      </c>
      <c r="B162" s="17">
        <v>51</v>
      </c>
      <c r="C162" s="17">
        <v>0</v>
      </c>
      <c r="D162" s="40" t="s">
        <v>90</v>
      </c>
      <c r="E162" s="17"/>
      <c r="F162" s="40"/>
      <c r="G162" s="40"/>
      <c r="H162" s="40"/>
      <c r="I162" s="40"/>
      <c r="J162" s="108">
        <f t="shared" ref="J162:K165" si="114">J163</f>
        <v>0</v>
      </c>
      <c r="K162" s="108">
        <f t="shared" si="114"/>
        <v>0</v>
      </c>
      <c r="L162" s="108">
        <f t="shared" ref="L162:L165" si="115">L163</f>
        <v>0</v>
      </c>
    </row>
    <row r="163" spans="1:12" s="45" customFormat="1" hidden="1" x14ac:dyDescent="0.25">
      <c r="A163" s="54" t="s">
        <v>6</v>
      </c>
      <c r="B163" s="17">
        <v>51</v>
      </c>
      <c r="C163" s="17">
        <v>0</v>
      </c>
      <c r="D163" s="40" t="s">
        <v>90</v>
      </c>
      <c r="E163" s="17">
        <v>851</v>
      </c>
      <c r="F163" s="40"/>
      <c r="G163" s="40"/>
      <c r="H163" s="40"/>
      <c r="I163" s="40"/>
      <c r="J163" s="108">
        <f t="shared" si="114"/>
        <v>0</v>
      </c>
      <c r="K163" s="108">
        <f t="shared" si="114"/>
        <v>0</v>
      </c>
      <c r="L163" s="108">
        <f t="shared" si="115"/>
        <v>0</v>
      </c>
    </row>
    <row r="164" spans="1:12" s="45" customFormat="1" ht="60" hidden="1" x14ac:dyDescent="0.25">
      <c r="A164" s="63" t="s">
        <v>285</v>
      </c>
      <c r="B164" s="17">
        <v>51</v>
      </c>
      <c r="C164" s="17">
        <v>0</v>
      </c>
      <c r="D164" s="40" t="s">
        <v>90</v>
      </c>
      <c r="E164" s="17">
        <v>851</v>
      </c>
      <c r="F164" s="40"/>
      <c r="G164" s="40"/>
      <c r="H164" s="40" t="s">
        <v>262</v>
      </c>
      <c r="I164" s="40"/>
      <c r="J164" s="108">
        <f t="shared" si="114"/>
        <v>0</v>
      </c>
      <c r="K164" s="108">
        <f t="shared" si="114"/>
        <v>0</v>
      </c>
      <c r="L164" s="108">
        <f t="shared" si="115"/>
        <v>0</v>
      </c>
    </row>
    <row r="165" spans="1:12" s="45" customFormat="1" ht="45" hidden="1" x14ac:dyDescent="0.25">
      <c r="A165" s="11" t="s">
        <v>20</v>
      </c>
      <c r="B165" s="17">
        <v>51</v>
      </c>
      <c r="C165" s="17">
        <v>0</v>
      </c>
      <c r="D165" s="40" t="s">
        <v>90</v>
      </c>
      <c r="E165" s="17">
        <v>851</v>
      </c>
      <c r="F165" s="40"/>
      <c r="G165" s="40"/>
      <c r="H165" s="40" t="s">
        <v>262</v>
      </c>
      <c r="I165" s="40" t="s">
        <v>21</v>
      </c>
      <c r="J165" s="108">
        <f t="shared" si="114"/>
        <v>0</v>
      </c>
      <c r="K165" s="108">
        <f t="shared" si="114"/>
        <v>0</v>
      </c>
      <c r="L165" s="108">
        <f t="shared" si="115"/>
        <v>0</v>
      </c>
    </row>
    <row r="166" spans="1:12" s="45" customFormat="1" ht="45" hidden="1" x14ac:dyDescent="0.25">
      <c r="A166" s="11" t="s">
        <v>9</v>
      </c>
      <c r="B166" s="17">
        <v>51</v>
      </c>
      <c r="C166" s="17">
        <v>0</v>
      </c>
      <c r="D166" s="40" t="s">
        <v>90</v>
      </c>
      <c r="E166" s="17">
        <v>851</v>
      </c>
      <c r="F166" s="40"/>
      <c r="G166" s="40"/>
      <c r="H166" s="40" t="s">
        <v>262</v>
      </c>
      <c r="I166" s="40" t="s">
        <v>22</v>
      </c>
      <c r="J166" s="108">
        <f>'3.ВС'!G159</f>
        <v>0</v>
      </c>
      <c r="K166" s="108">
        <f>'3.ВС'!H159</f>
        <v>0</v>
      </c>
      <c r="L166" s="108">
        <f>'3.ВС'!I159</f>
        <v>0</v>
      </c>
    </row>
    <row r="167" spans="1:12" s="45" customFormat="1" ht="45" hidden="1" x14ac:dyDescent="0.25">
      <c r="A167" s="63" t="s">
        <v>290</v>
      </c>
      <c r="B167" s="17">
        <v>51</v>
      </c>
      <c r="C167" s="17">
        <v>0</v>
      </c>
      <c r="D167" s="40" t="s">
        <v>104</v>
      </c>
      <c r="E167" s="17"/>
      <c r="F167" s="40"/>
      <c r="G167" s="40"/>
      <c r="H167" s="40"/>
      <c r="I167" s="40"/>
      <c r="J167" s="108">
        <f t="shared" ref="J167:L167" si="116">J168</f>
        <v>0</v>
      </c>
      <c r="K167" s="108">
        <f t="shared" si="116"/>
        <v>0</v>
      </c>
      <c r="L167" s="108">
        <f t="shared" si="116"/>
        <v>0</v>
      </c>
    </row>
    <row r="168" spans="1:12" s="45" customFormat="1" hidden="1" x14ac:dyDescent="0.25">
      <c r="A168" s="54" t="s">
        <v>6</v>
      </c>
      <c r="B168" s="17">
        <v>51</v>
      </c>
      <c r="C168" s="17">
        <v>0</v>
      </c>
      <c r="D168" s="40" t="s">
        <v>104</v>
      </c>
      <c r="E168" s="17">
        <v>851</v>
      </c>
      <c r="F168" s="40"/>
      <c r="G168" s="40"/>
      <c r="H168" s="40"/>
      <c r="I168" s="40"/>
      <c r="J168" s="108">
        <f t="shared" ref="J168" si="117">J169+J172+J175</f>
        <v>0</v>
      </c>
      <c r="K168" s="108">
        <f t="shared" ref="K168" si="118">K169+K172+K175</f>
        <v>0</v>
      </c>
      <c r="L168" s="108">
        <f t="shared" ref="L168" si="119">L169+L172+L175</f>
        <v>0</v>
      </c>
    </row>
    <row r="169" spans="1:12" s="45" customFormat="1" ht="30" hidden="1" x14ac:dyDescent="0.25">
      <c r="A169" s="18" t="s">
        <v>118</v>
      </c>
      <c r="B169" s="17">
        <v>51</v>
      </c>
      <c r="C169" s="17">
        <v>0</v>
      </c>
      <c r="D169" s="40" t="s">
        <v>104</v>
      </c>
      <c r="E169" s="17">
        <v>851</v>
      </c>
      <c r="F169" s="40"/>
      <c r="G169" s="40"/>
      <c r="H169" s="40" t="s">
        <v>216</v>
      </c>
      <c r="I169" s="40"/>
      <c r="J169" s="108">
        <f t="shared" ref="J169:K170" si="120">J170</f>
        <v>0</v>
      </c>
      <c r="K169" s="108">
        <f t="shared" si="120"/>
        <v>0</v>
      </c>
      <c r="L169" s="108">
        <f t="shared" ref="L169:L170" si="121">L170</f>
        <v>0</v>
      </c>
    </row>
    <row r="170" spans="1:12" s="45" customFormat="1" ht="45" hidden="1" x14ac:dyDescent="0.25">
      <c r="A170" s="18" t="s">
        <v>40</v>
      </c>
      <c r="B170" s="17">
        <v>51</v>
      </c>
      <c r="C170" s="17">
        <v>0</v>
      </c>
      <c r="D170" s="40" t="s">
        <v>104</v>
      </c>
      <c r="E170" s="17">
        <v>851</v>
      </c>
      <c r="F170" s="40"/>
      <c r="G170" s="40"/>
      <c r="H170" s="40" t="s">
        <v>216</v>
      </c>
      <c r="I170" s="40" t="s">
        <v>80</v>
      </c>
      <c r="J170" s="108">
        <f t="shared" si="120"/>
        <v>0</v>
      </c>
      <c r="K170" s="108">
        <f t="shared" si="120"/>
        <v>0</v>
      </c>
      <c r="L170" s="108">
        <f t="shared" si="121"/>
        <v>0</v>
      </c>
    </row>
    <row r="171" spans="1:12" s="45" customFormat="1" hidden="1" x14ac:dyDescent="0.25">
      <c r="A171" s="18" t="s">
        <v>81</v>
      </c>
      <c r="B171" s="17">
        <v>51</v>
      </c>
      <c r="C171" s="17">
        <v>0</v>
      </c>
      <c r="D171" s="40" t="s">
        <v>104</v>
      </c>
      <c r="E171" s="17">
        <v>851</v>
      </c>
      <c r="F171" s="40"/>
      <c r="G171" s="40"/>
      <c r="H171" s="40" t="s">
        <v>216</v>
      </c>
      <c r="I171" s="40" t="s">
        <v>82</v>
      </c>
      <c r="J171" s="108">
        <f>'3.ВС'!G176</f>
        <v>0</v>
      </c>
      <c r="K171" s="108">
        <f>'3.ВС'!H176</f>
        <v>0</v>
      </c>
      <c r="L171" s="108">
        <f>'3.ВС'!I176</f>
        <v>0</v>
      </c>
    </row>
    <row r="172" spans="1:12" s="45" customFormat="1" hidden="1" x14ac:dyDescent="0.25">
      <c r="A172" s="67" t="s">
        <v>113</v>
      </c>
      <c r="B172" s="17">
        <v>51</v>
      </c>
      <c r="C172" s="17">
        <v>0</v>
      </c>
      <c r="D172" s="40" t="s">
        <v>104</v>
      </c>
      <c r="E172" s="17">
        <v>851</v>
      </c>
      <c r="F172" s="40"/>
      <c r="G172" s="40"/>
      <c r="H172" s="40" t="s">
        <v>214</v>
      </c>
      <c r="I172" s="40"/>
      <c r="J172" s="108">
        <f t="shared" ref="J172:K173" si="122">J173</f>
        <v>0</v>
      </c>
      <c r="K172" s="108">
        <f t="shared" si="122"/>
        <v>0</v>
      </c>
      <c r="L172" s="108">
        <f t="shared" ref="L172:L173" si="123">L173</f>
        <v>0</v>
      </c>
    </row>
    <row r="173" spans="1:12" s="45" customFormat="1" ht="45" hidden="1" x14ac:dyDescent="0.25">
      <c r="A173" s="11" t="s">
        <v>40</v>
      </c>
      <c r="B173" s="17">
        <v>51</v>
      </c>
      <c r="C173" s="17">
        <v>0</v>
      </c>
      <c r="D173" s="40" t="s">
        <v>104</v>
      </c>
      <c r="E173" s="17">
        <v>851</v>
      </c>
      <c r="F173" s="40"/>
      <c r="G173" s="40"/>
      <c r="H173" s="40" t="s">
        <v>214</v>
      </c>
      <c r="I173" s="40" t="s">
        <v>80</v>
      </c>
      <c r="J173" s="108">
        <f t="shared" si="122"/>
        <v>0</v>
      </c>
      <c r="K173" s="108">
        <f t="shared" si="122"/>
        <v>0</v>
      </c>
      <c r="L173" s="108">
        <f t="shared" si="123"/>
        <v>0</v>
      </c>
    </row>
    <row r="174" spans="1:12" s="45" customFormat="1" hidden="1" x14ac:dyDescent="0.25">
      <c r="A174" s="11" t="s">
        <v>81</v>
      </c>
      <c r="B174" s="17">
        <v>51</v>
      </c>
      <c r="C174" s="17">
        <v>0</v>
      </c>
      <c r="D174" s="40" t="s">
        <v>104</v>
      </c>
      <c r="E174" s="17">
        <v>851</v>
      </c>
      <c r="F174" s="40"/>
      <c r="G174" s="40"/>
      <c r="H174" s="40" t="s">
        <v>214</v>
      </c>
      <c r="I174" s="40" t="s">
        <v>82</v>
      </c>
      <c r="J174" s="108">
        <f>'3.ВС'!G179</f>
        <v>0</v>
      </c>
      <c r="K174" s="108">
        <f>'3.ВС'!H179</f>
        <v>0</v>
      </c>
      <c r="L174" s="108">
        <f>'3.ВС'!I179</f>
        <v>0</v>
      </c>
    </row>
    <row r="175" spans="1:12" s="45" customFormat="1" ht="30" hidden="1" x14ac:dyDescent="0.25">
      <c r="A175" s="67" t="s">
        <v>114</v>
      </c>
      <c r="B175" s="17">
        <v>51</v>
      </c>
      <c r="C175" s="17">
        <v>0</v>
      </c>
      <c r="D175" s="40" t="s">
        <v>104</v>
      </c>
      <c r="E175" s="17">
        <v>851</v>
      </c>
      <c r="F175" s="40"/>
      <c r="G175" s="40"/>
      <c r="H175" s="40" t="s">
        <v>281</v>
      </c>
      <c r="I175" s="40"/>
      <c r="J175" s="108">
        <f t="shared" ref="J175:K176" si="124">J176</f>
        <v>0</v>
      </c>
      <c r="K175" s="108">
        <f t="shared" si="124"/>
        <v>0</v>
      </c>
      <c r="L175" s="108">
        <f t="shared" ref="L175:L176" si="125">L176</f>
        <v>0</v>
      </c>
    </row>
    <row r="176" spans="1:12" s="45" customFormat="1" ht="45" hidden="1" x14ac:dyDescent="0.25">
      <c r="A176" s="18" t="s">
        <v>40</v>
      </c>
      <c r="B176" s="17">
        <v>51</v>
      </c>
      <c r="C176" s="17">
        <v>0</v>
      </c>
      <c r="D176" s="40" t="s">
        <v>104</v>
      </c>
      <c r="E176" s="17">
        <v>851</v>
      </c>
      <c r="F176" s="40"/>
      <c r="G176" s="40"/>
      <c r="H176" s="40" t="s">
        <v>281</v>
      </c>
      <c r="I176" s="40" t="s">
        <v>80</v>
      </c>
      <c r="J176" s="108">
        <f t="shared" si="124"/>
        <v>0</v>
      </c>
      <c r="K176" s="108">
        <f t="shared" si="124"/>
        <v>0</v>
      </c>
      <c r="L176" s="108">
        <f t="shared" si="125"/>
        <v>0</v>
      </c>
    </row>
    <row r="177" spans="1:12" s="45" customFormat="1" hidden="1" x14ac:dyDescent="0.25">
      <c r="A177" s="67" t="s">
        <v>81</v>
      </c>
      <c r="B177" s="17">
        <v>51</v>
      </c>
      <c r="C177" s="17">
        <v>0</v>
      </c>
      <c r="D177" s="40" t="s">
        <v>104</v>
      </c>
      <c r="E177" s="17">
        <v>851</v>
      </c>
      <c r="F177" s="40"/>
      <c r="G177" s="40"/>
      <c r="H177" s="40" t="s">
        <v>281</v>
      </c>
      <c r="I177" s="40" t="s">
        <v>82</v>
      </c>
      <c r="J177" s="108">
        <f>'3.ВС'!G182</f>
        <v>0</v>
      </c>
      <c r="K177" s="108">
        <f>'3.ВС'!H182</f>
        <v>0</v>
      </c>
      <c r="L177" s="108">
        <f>'3.ВС'!I182</f>
        <v>0</v>
      </c>
    </row>
    <row r="178" spans="1:12" s="45" customFormat="1" ht="30" hidden="1" x14ac:dyDescent="0.25">
      <c r="A178" s="63" t="s">
        <v>175</v>
      </c>
      <c r="B178" s="17">
        <v>51</v>
      </c>
      <c r="C178" s="17">
        <v>0</v>
      </c>
      <c r="D178" s="40" t="s">
        <v>62</v>
      </c>
      <c r="E178" s="17"/>
      <c r="F178" s="40"/>
      <c r="G178" s="40"/>
      <c r="H178" s="40"/>
      <c r="I178" s="40"/>
      <c r="J178" s="108">
        <f t="shared" ref="J178:K181" si="126">J179</f>
        <v>0</v>
      </c>
      <c r="K178" s="108">
        <f t="shared" si="126"/>
        <v>0</v>
      </c>
      <c r="L178" s="108">
        <f t="shared" ref="L178:L181" si="127">L179</f>
        <v>0</v>
      </c>
    </row>
    <row r="179" spans="1:12" s="45" customFormat="1" hidden="1" x14ac:dyDescent="0.25">
      <c r="A179" s="54" t="s">
        <v>6</v>
      </c>
      <c r="B179" s="17">
        <v>51</v>
      </c>
      <c r="C179" s="17">
        <v>0</v>
      </c>
      <c r="D179" s="40" t="s">
        <v>62</v>
      </c>
      <c r="E179" s="17">
        <v>851</v>
      </c>
      <c r="F179" s="40"/>
      <c r="G179" s="40"/>
      <c r="H179" s="40"/>
      <c r="I179" s="40"/>
      <c r="J179" s="108">
        <f t="shared" si="126"/>
        <v>0</v>
      </c>
      <c r="K179" s="108">
        <f t="shared" si="126"/>
        <v>0</v>
      </c>
      <c r="L179" s="108">
        <f t="shared" si="127"/>
        <v>0</v>
      </c>
    </row>
    <row r="180" spans="1:12" s="45" customFormat="1" ht="150" hidden="1" x14ac:dyDescent="0.25">
      <c r="A180" s="18" t="s">
        <v>277</v>
      </c>
      <c r="B180" s="17">
        <v>51</v>
      </c>
      <c r="C180" s="17">
        <v>0</v>
      </c>
      <c r="D180" s="40" t="s">
        <v>62</v>
      </c>
      <c r="E180" s="17">
        <v>851</v>
      </c>
      <c r="F180" s="40"/>
      <c r="G180" s="40"/>
      <c r="H180" s="40" t="s">
        <v>291</v>
      </c>
      <c r="I180" s="40"/>
      <c r="J180" s="108">
        <f t="shared" si="126"/>
        <v>0</v>
      </c>
      <c r="K180" s="108">
        <f t="shared" si="126"/>
        <v>0</v>
      </c>
      <c r="L180" s="108">
        <f t="shared" si="127"/>
        <v>0</v>
      </c>
    </row>
    <row r="181" spans="1:12" s="45" customFormat="1" ht="45" hidden="1" x14ac:dyDescent="0.25">
      <c r="A181" s="67" t="s">
        <v>40</v>
      </c>
      <c r="B181" s="17">
        <v>51</v>
      </c>
      <c r="C181" s="17">
        <v>0</v>
      </c>
      <c r="D181" s="40" t="s">
        <v>62</v>
      </c>
      <c r="E181" s="17">
        <v>851</v>
      </c>
      <c r="F181" s="40"/>
      <c r="G181" s="40"/>
      <c r="H181" s="40" t="s">
        <v>291</v>
      </c>
      <c r="I181" s="40" t="s">
        <v>80</v>
      </c>
      <c r="J181" s="108">
        <f t="shared" si="126"/>
        <v>0</v>
      </c>
      <c r="K181" s="108">
        <f t="shared" si="126"/>
        <v>0</v>
      </c>
      <c r="L181" s="108">
        <f t="shared" si="127"/>
        <v>0</v>
      </c>
    </row>
    <row r="182" spans="1:12" s="45" customFormat="1" hidden="1" x14ac:dyDescent="0.25">
      <c r="A182" s="11" t="s">
        <v>81</v>
      </c>
      <c r="B182" s="17">
        <v>51</v>
      </c>
      <c r="C182" s="17">
        <v>0</v>
      </c>
      <c r="D182" s="40" t="s">
        <v>62</v>
      </c>
      <c r="E182" s="17">
        <v>851</v>
      </c>
      <c r="F182" s="40"/>
      <c r="G182" s="40"/>
      <c r="H182" s="40" t="s">
        <v>291</v>
      </c>
      <c r="I182" s="110" t="s">
        <v>82</v>
      </c>
      <c r="J182" s="108">
        <f>'3.ВС'!G185</f>
        <v>0</v>
      </c>
      <c r="K182" s="108">
        <f>'3.ВС'!H185</f>
        <v>0</v>
      </c>
      <c r="L182" s="108">
        <f>'3.ВС'!I185</f>
        <v>0</v>
      </c>
    </row>
    <row r="183" spans="1:12" s="45" customFormat="1" ht="45" hidden="1" x14ac:dyDescent="0.25">
      <c r="A183" s="11" t="s">
        <v>434</v>
      </c>
      <c r="B183" s="17">
        <v>51</v>
      </c>
      <c r="C183" s="17">
        <v>0</v>
      </c>
      <c r="D183" s="40" t="s">
        <v>433</v>
      </c>
      <c r="E183" s="39"/>
      <c r="F183" s="39"/>
      <c r="G183" s="39"/>
      <c r="H183" s="39"/>
      <c r="J183" s="108">
        <f t="shared" ref="J183:K186" si="128">J184</f>
        <v>0</v>
      </c>
      <c r="K183" s="108">
        <f t="shared" si="128"/>
        <v>0</v>
      </c>
      <c r="L183" s="108">
        <f t="shared" ref="L183:L186" si="129">L184</f>
        <v>0</v>
      </c>
    </row>
    <row r="184" spans="1:12" s="45" customFormat="1" hidden="1" x14ac:dyDescent="0.25">
      <c r="A184" s="54" t="s">
        <v>6</v>
      </c>
      <c r="B184" s="17">
        <v>51</v>
      </c>
      <c r="C184" s="17">
        <v>0</v>
      </c>
      <c r="D184" s="40" t="s">
        <v>433</v>
      </c>
      <c r="E184" s="17">
        <v>851</v>
      </c>
      <c r="F184" s="40"/>
      <c r="G184" s="40"/>
      <c r="H184" s="40"/>
      <c r="I184" s="110"/>
      <c r="J184" s="108">
        <f t="shared" si="128"/>
        <v>0</v>
      </c>
      <c r="K184" s="108">
        <f t="shared" si="128"/>
        <v>0</v>
      </c>
      <c r="L184" s="108">
        <f t="shared" si="129"/>
        <v>0</v>
      </c>
    </row>
    <row r="185" spans="1:12" s="45" customFormat="1" ht="30" hidden="1" x14ac:dyDescent="0.25">
      <c r="A185" s="11" t="s">
        <v>431</v>
      </c>
      <c r="B185" s="17">
        <v>51</v>
      </c>
      <c r="C185" s="17">
        <v>0</v>
      </c>
      <c r="D185" s="40" t="s">
        <v>433</v>
      </c>
      <c r="E185" s="17">
        <v>851</v>
      </c>
      <c r="F185" s="40"/>
      <c r="G185" s="40"/>
      <c r="H185" s="40" t="s">
        <v>423</v>
      </c>
      <c r="I185" s="40"/>
      <c r="J185" s="108">
        <f t="shared" si="128"/>
        <v>0</v>
      </c>
      <c r="K185" s="108">
        <f t="shared" si="128"/>
        <v>0</v>
      </c>
      <c r="L185" s="108">
        <f t="shared" si="129"/>
        <v>0</v>
      </c>
    </row>
    <row r="186" spans="1:12" s="45" customFormat="1" ht="45" hidden="1" x14ac:dyDescent="0.25">
      <c r="A186" s="11" t="s">
        <v>20</v>
      </c>
      <c r="B186" s="17">
        <v>51</v>
      </c>
      <c r="C186" s="17">
        <v>0</v>
      </c>
      <c r="D186" s="40" t="s">
        <v>433</v>
      </c>
      <c r="E186" s="17">
        <v>851</v>
      </c>
      <c r="F186" s="40"/>
      <c r="G186" s="40"/>
      <c r="H186" s="40" t="s">
        <v>423</v>
      </c>
      <c r="I186" s="40" t="s">
        <v>21</v>
      </c>
      <c r="J186" s="108">
        <f t="shared" si="128"/>
        <v>0</v>
      </c>
      <c r="K186" s="108">
        <f t="shared" si="128"/>
        <v>0</v>
      </c>
      <c r="L186" s="108">
        <f t="shared" si="129"/>
        <v>0</v>
      </c>
    </row>
    <row r="187" spans="1:12" s="45" customFormat="1" ht="45" hidden="1" x14ac:dyDescent="0.25">
      <c r="A187" s="11" t="s">
        <v>9</v>
      </c>
      <c r="B187" s="17">
        <v>51</v>
      </c>
      <c r="C187" s="17">
        <v>0</v>
      </c>
      <c r="D187" s="40" t="s">
        <v>433</v>
      </c>
      <c r="E187" s="17">
        <v>851</v>
      </c>
      <c r="F187" s="40"/>
      <c r="G187" s="40"/>
      <c r="H187" s="40" t="s">
        <v>423</v>
      </c>
      <c r="I187" s="40" t="s">
        <v>22</v>
      </c>
      <c r="J187" s="108">
        <f>'3.ВС'!G171</f>
        <v>0</v>
      </c>
      <c r="K187" s="108">
        <f>'3.ВС'!H171</f>
        <v>0</v>
      </c>
      <c r="L187" s="108">
        <f>'3.ВС'!I171</f>
        <v>0</v>
      </c>
    </row>
    <row r="188" spans="1:12" s="45" customFormat="1" ht="30" hidden="1" x14ac:dyDescent="0.25">
      <c r="A188" s="54" t="s">
        <v>253</v>
      </c>
      <c r="B188" s="17">
        <v>51</v>
      </c>
      <c r="C188" s="17">
        <v>2</v>
      </c>
      <c r="D188" s="40"/>
      <c r="E188" s="17"/>
      <c r="F188" s="23"/>
      <c r="G188" s="40"/>
      <c r="H188" s="40"/>
      <c r="I188" s="23"/>
      <c r="J188" s="53">
        <f t="shared" ref="J188" si="130">J199+J204+J231+J189+J194</f>
        <v>0</v>
      </c>
      <c r="K188" s="53">
        <f t="shared" ref="K188" si="131">K199+K204+K231+K189+K194</f>
        <v>0</v>
      </c>
      <c r="L188" s="53">
        <f t="shared" ref="L188" si="132">L199+L204+L231+L189+L194</f>
        <v>0</v>
      </c>
    </row>
    <row r="189" spans="1:12" s="45" customFormat="1" ht="30" hidden="1" x14ac:dyDescent="0.25">
      <c r="A189" s="18" t="s">
        <v>403</v>
      </c>
      <c r="B189" s="17">
        <v>51</v>
      </c>
      <c r="C189" s="17">
        <v>2</v>
      </c>
      <c r="D189" s="23" t="s">
        <v>404</v>
      </c>
      <c r="E189" s="17"/>
      <c r="F189" s="23"/>
      <c r="G189" s="23"/>
      <c r="H189" s="23"/>
      <c r="I189" s="27"/>
      <c r="J189" s="53">
        <f t="shared" ref="J189:K190" si="133">J190</f>
        <v>0</v>
      </c>
      <c r="K189" s="53">
        <f t="shared" si="133"/>
        <v>0</v>
      </c>
      <c r="L189" s="53">
        <f t="shared" ref="L189:L192" si="134">L190</f>
        <v>0</v>
      </c>
    </row>
    <row r="190" spans="1:12" s="45" customFormat="1" hidden="1" x14ac:dyDescent="0.25">
      <c r="A190" s="54" t="s">
        <v>6</v>
      </c>
      <c r="B190" s="17">
        <v>51</v>
      </c>
      <c r="C190" s="17">
        <v>2</v>
      </c>
      <c r="D190" s="23" t="s">
        <v>404</v>
      </c>
      <c r="E190" s="17">
        <v>851</v>
      </c>
      <c r="F190" s="23"/>
      <c r="G190" s="23"/>
      <c r="H190" s="23"/>
      <c r="I190" s="27"/>
      <c r="J190" s="52">
        <f t="shared" si="133"/>
        <v>0</v>
      </c>
      <c r="K190" s="52">
        <f t="shared" si="133"/>
        <v>0</v>
      </c>
      <c r="L190" s="52">
        <f t="shared" si="134"/>
        <v>0</v>
      </c>
    </row>
    <row r="191" spans="1:12" s="45" customFormat="1" ht="30" hidden="1" x14ac:dyDescent="0.25">
      <c r="A191" s="63" t="s">
        <v>440</v>
      </c>
      <c r="B191" s="17">
        <v>51</v>
      </c>
      <c r="C191" s="17">
        <v>2</v>
      </c>
      <c r="D191" s="23" t="s">
        <v>404</v>
      </c>
      <c r="E191" s="23" t="s">
        <v>259</v>
      </c>
      <c r="F191" s="23"/>
      <c r="G191" s="23"/>
      <c r="H191" s="23" t="s">
        <v>445</v>
      </c>
      <c r="I191" s="27"/>
      <c r="J191" s="53">
        <f t="shared" ref="J191:K192" si="135">J192</f>
        <v>0</v>
      </c>
      <c r="K191" s="53">
        <f t="shared" si="135"/>
        <v>0</v>
      </c>
      <c r="L191" s="53">
        <f t="shared" si="134"/>
        <v>0</v>
      </c>
    </row>
    <row r="192" spans="1:12" s="45" customFormat="1" ht="45" hidden="1" x14ac:dyDescent="0.25">
      <c r="A192" s="11" t="s">
        <v>40</v>
      </c>
      <c r="B192" s="17">
        <v>51</v>
      </c>
      <c r="C192" s="17">
        <v>2</v>
      </c>
      <c r="D192" s="23" t="s">
        <v>404</v>
      </c>
      <c r="E192" s="23" t="s">
        <v>259</v>
      </c>
      <c r="F192" s="23"/>
      <c r="G192" s="23"/>
      <c r="H192" s="23" t="s">
        <v>445</v>
      </c>
      <c r="I192" s="27">
        <v>600</v>
      </c>
      <c r="J192" s="53">
        <f t="shared" si="135"/>
        <v>0</v>
      </c>
      <c r="K192" s="53">
        <f t="shared" si="135"/>
        <v>0</v>
      </c>
      <c r="L192" s="53">
        <f t="shared" si="134"/>
        <v>0</v>
      </c>
    </row>
    <row r="193" spans="1:12" s="45" customFormat="1" hidden="1" x14ac:dyDescent="0.25">
      <c r="A193" s="11" t="s">
        <v>41</v>
      </c>
      <c r="B193" s="17">
        <v>51</v>
      </c>
      <c r="C193" s="17">
        <v>2</v>
      </c>
      <c r="D193" s="23" t="s">
        <v>404</v>
      </c>
      <c r="E193" s="23" t="s">
        <v>259</v>
      </c>
      <c r="F193" s="23"/>
      <c r="G193" s="23"/>
      <c r="H193" s="23" t="s">
        <v>445</v>
      </c>
      <c r="I193" s="27">
        <v>610</v>
      </c>
      <c r="J193" s="53">
        <f>'3.ВС'!G190</f>
        <v>0</v>
      </c>
      <c r="K193" s="53">
        <f>'3.ВС'!H190</f>
        <v>0</v>
      </c>
      <c r="L193" s="53">
        <f>'3.ВС'!I190</f>
        <v>0</v>
      </c>
    </row>
    <row r="194" spans="1:12" s="45" customFormat="1" ht="30" hidden="1" x14ac:dyDescent="0.25">
      <c r="A194" s="63" t="s">
        <v>301</v>
      </c>
      <c r="B194" s="17">
        <v>51</v>
      </c>
      <c r="C194" s="17">
        <v>2</v>
      </c>
      <c r="D194" s="23" t="s">
        <v>299</v>
      </c>
      <c r="E194" s="17"/>
      <c r="F194" s="23"/>
      <c r="G194" s="23"/>
      <c r="H194" s="23"/>
      <c r="I194" s="23"/>
      <c r="J194" s="53">
        <f t="shared" ref="J194:K197" si="136">J195</f>
        <v>0</v>
      </c>
      <c r="K194" s="53">
        <f t="shared" si="136"/>
        <v>0</v>
      </c>
      <c r="L194" s="53">
        <f t="shared" ref="L194:L197" si="137">L195</f>
        <v>0</v>
      </c>
    </row>
    <row r="195" spans="1:12" s="45" customFormat="1" hidden="1" x14ac:dyDescent="0.25">
      <c r="A195" s="63" t="s">
        <v>6</v>
      </c>
      <c r="B195" s="17">
        <v>51</v>
      </c>
      <c r="C195" s="17">
        <v>2</v>
      </c>
      <c r="D195" s="23" t="s">
        <v>299</v>
      </c>
      <c r="E195" s="23" t="s">
        <v>259</v>
      </c>
      <c r="F195" s="23"/>
      <c r="G195" s="23"/>
      <c r="H195" s="23"/>
      <c r="I195" s="23"/>
      <c r="J195" s="53">
        <f t="shared" si="136"/>
        <v>0</v>
      </c>
      <c r="K195" s="53">
        <f t="shared" si="136"/>
        <v>0</v>
      </c>
      <c r="L195" s="53">
        <f t="shared" si="137"/>
        <v>0</v>
      </c>
    </row>
    <row r="196" spans="1:12" s="45" customFormat="1" ht="30" hidden="1" x14ac:dyDescent="0.25">
      <c r="A196" s="63" t="s">
        <v>298</v>
      </c>
      <c r="B196" s="17">
        <v>51</v>
      </c>
      <c r="C196" s="17">
        <v>2</v>
      </c>
      <c r="D196" s="23" t="s">
        <v>299</v>
      </c>
      <c r="E196" s="23" t="s">
        <v>259</v>
      </c>
      <c r="F196" s="23"/>
      <c r="G196" s="23"/>
      <c r="H196" s="23" t="s">
        <v>300</v>
      </c>
      <c r="I196" s="23"/>
      <c r="J196" s="53">
        <f t="shared" si="136"/>
        <v>0</v>
      </c>
      <c r="K196" s="53">
        <f t="shared" si="136"/>
        <v>0</v>
      </c>
      <c r="L196" s="53">
        <f t="shared" si="137"/>
        <v>0</v>
      </c>
    </row>
    <row r="197" spans="1:12" s="45" customFormat="1" ht="45" hidden="1" x14ac:dyDescent="0.25">
      <c r="A197" s="11" t="s">
        <v>40</v>
      </c>
      <c r="B197" s="17">
        <v>51</v>
      </c>
      <c r="C197" s="17">
        <v>2</v>
      </c>
      <c r="D197" s="23" t="s">
        <v>299</v>
      </c>
      <c r="E197" s="23" t="s">
        <v>259</v>
      </c>
      <c r="F197" s="23"/>
      <c r="G197" s="23"/>
      <c r="H197" s="23" t="s">
        <v>300</v>
      </c>
      <c r="I197" s="23" t="s">
        <v>80</v>
      </c>
      <c r="J197" s="53">
        <f t="shared" si="136"/>
        <v>0</v>
      </c>
      <c r="K197" s="53">
        <f t="shared" si="136"/>
        <v>0</v>
      </c>
      <c r="L197" s="53">
        <f t="shared" si="137"/>
        <v>0</v>
      </c>
    </row>
    <row r="198" spans="1:12" s="45" customFormat="1" hidden="1" x14ac:dyDescent="0.25">
      <c r="A198" s="11" t="s">
        <v>81</v>
      </c>
      <c r="B198" s="17">
        <v>51</v>
      </c>
      <c r="C198" s="17">
        <v>2</v>
      </c>
      <c r="D198" s="23" t="s">
        <v>299</v>
      </c>
      <c r="E198" s="23" t="s">
        <v>259</v>
      </c>
      <c r="F198" s="23"/>
      <c r="G198" s="23"/>
      <c r="H198" s="23" t="s">
        <v>300</v>
      </c>
      <c r="I198" s="23" t="s">
        <v>82</v>
      </c>
      <c r="J198" s="53">
        <f>'3.ВС'!G193</f>
        <v>0</v>
      </c>
      <c r="K198" s="53">
        <f>'3.ВС'!H193</f>
        <v>0</v>
      </c>
      <c r="L198" s="53">
        <f>'3.ВС'!I193</f>
        <v>0</v>
      </c>
    </row>
    <row r="199" spans="1:12" s="45" customFormat="1" ht="30" hidden="1" x14ac:dyDescent="0.25">
      <c r="A199" s="54" t="s">
        <v>388</v>
      </c>
      <c r="B199" s="17">
        <v>51</v>
      </c>
      <c r="C199" s="17">
        <v>2</v>
      </c>
      <c r="D199" s="40" t="s">
        <v>33</v>
      </c>
      <c r="E199" s="17"/>
      <c r="F199" s="23"/>
      <c r="G199" s="40"/>
      <c r="H199" s="40"/>
      <c r="I199" s="23"/>
      <c r="J199" s="53">
        <f t="shared" ref="J199:K202" si="138">J200</f>
        <v>0</v>
      </c>
      <c r="K199" s="53">
        <f t="shared" si="138"/>
        <v>0</v>
      </c>
      <c r="L199" s="53">
        <f t="shared" ref="L199:L202" si="139">L200</f>
        <v>0</v>
      </c>
    </row>
    <row r="200" spans="1:12" s="45" customFormat="1" hidden="1" x14ac:dyDescent="0.25">
      <c r="A200" s="54" t="s">
        <v>6</v>
      </c>
      <c r="B200" s="17">
        <v>51</v>
      </c>
      <c r="C200" s="17">
        <v>2</v>
      </c>
      <c r="D200" s="40" t="s">
        <v>33</v>
      </c>
      <c r="E200" s="17">
        <v>851</v>
      </c>
      <c r="F200" s="23"/>
      <c r="G200" s="40"/>
      <c r="H200" s="40"/>
      <c r="I200" s="23"/>
      <c r="J200" s="53">
        <f t="shared" si="138"/>
        <v>0</v>
      </c>
      <c r="K200" s="53">
        <f t="shared" si="138"/>
        <v>0</v>
      </c>
      <c r="L200" s="53">
        <f t="shared" si="139"/>
        <v>0</v>
      </c>
    </row>
    <row r="201" spans="1:12" s="45" customFormat="1" ht="120" hidden="1" x14ac:dyDescent="0.25">
      <c r="A201" s="54" t="s">
        <v>85</v>
      </c>
      <c r="B201" s="17">
        <v>51</v>
      </c>
      <c r="C201" s="17">
        <v>2</v>
      </c>
      <c r="D201" s="23" t="s">
        <v>33</v>
      </c>
      <c r="E201" s="17">
        <v>851</v>
      </c>
      <c r="F201" s="23" t="s">
        <v>56</v>
      </c>
      <c r="G201" s="23" t="s">
        <v>11</v>
      </c>
      <c r="H201" s="23" t="s">
        <v>165</v>
      </c>
      <c r="I201" s="23"/>
      <c r="J201" s="53">
        <f t="shared" si="138"/>
        <v>0</v>
      </c>
      <c r="K201" s="53">
        <f t="shared" si="138"/>
        <v>0</v>
      </c>
      <c r="L201" s="53">
        <f t="shared" si="139"/>
        <v>0</v>
      </c>
    </row>
    <row r="202" spans="1:12" s="45" customFormat="1" ht="45" hidden="1" x14ac:dyDescent="0.25">
      <c r="A202" s="11" t="s">
        <v>40</v>
      </c>
      <c r="B202" s="17">
        <v>51</v>
      </c>
      <c r="C202" s="17">
        <v>2</v>
      </c>
      <c r="D202" s="23" t="s">
        <v>33</v>
      </c>
      <c r="E202" s="17">
        <v>851</v>
      </c>
      <c r="F202" s="23" t="s">
        <v>56</v>
      </c>
      <c r="G202" s="23" t="s">
        <v>11</v>
      </c>
      <c r="H202" s="23" t="s">
        <v>165</v>
      </c>
      <c r="I202" s="23" t="s">
        <v>80</v>
      </c>
      <c r="J202" s="53">
        <f t="shared" si="138"/>
        <v>0</v>
      </c>
      <c r="K202" s="53">
        <f t="shared" si="138"/>
        <v>0</v>
      </c>
      <c r="L202" s="53">
        <f t="shared" si="139"/>
        <v>0</v>
      </c>
    </row>
    <row r="203" spans="1:12" s="45" customFormat="1" hidden="1" x14ac:dyDescent="0.25">
      <c r="A203" s="11" t="s">
        <v>81</v>
      </c>
      <c r="B203" s="17">
        <v>51</v>
      </c>
      <c r="C203" s="17">
        <v>2</v>
      </c>
      <c r="D203" s="23" t="s">
        <v>33</v>
      </c>
      <c r="E203" s="17">
        <v>851</v>
      </c>
      <c r="F203" s="23" t="s">
        <v>56</v>
      </c>
      <c r="G203" s="23" t="s">
        <v>11</v>
      </c>
      <c r="H203" s="23" t="s">
        <v>165</v>
      </c>
      <c r="I203" s="23" t="s">
        <v>82</v>
      </c>
      <c r="J203" s="53">
        <f>'3.ВС'!G196</f>
        <v>0</v>
      </c>
      <c r="K203" s="53">
        <f>'3.ВС'!H196</f>
        <v>0</v>
      </c>
      <c r="L203" s="53">
        <f>'3.ВС'!I196</f>
        <v>0</v>
      </c>
    </row>
    <row r="204" spans="1:12" s="45" customFormat="1" ht="60" hidden="1" x14ac:dyDescent="0.25">
      <c r="A204" s="54" t="s">
        <v>164</v>
      </c>
      <c r="B204" s="17">
        <v>51</v>
      </c>
      <c r="C204" s="17">
        <v>2</v>
      </c>
      <c r="D204" s="40" t="s">
        <v>131</v>
      </c>
      <c r="E204" s="17"/>
      <c r="F204" s="23"/>
      <c r="G204" s="40"/>
      <c r="H204" s="40"/>
      <c r="I204" s="23"/>
      <c r="J204" s="53">
        <f t="shared" ref="J204:L204" si="140">J205</f>
        <v>0</v>
      </c>
      <c r="K204" s="53">
        <f t="shared" si="140"/>
        <v>0</v>
      </c>
      <c r="L204" s="53">
        <f t="shared" si="140"/>
        <v>0</v>
      </c>
    </row>
    <row r="205" spans="1:12" s="45" customFormat="1" hidden="1" x14ac:dyDescent="0.25">
      <c r="A205" s="54" t="s">
        <v>6</v>
      </c>
      <c r="B205" s="17">
        <v>51</v>
      </c>
      <c r="C205" s="17">
        <v>2</v>
      </c>
      <c r="D205" s="40" t="s">
        <v>131</v>
      </c>
      <c r="E205" s="17">
        <v>851</v>
      </c>
      <c r="F205" s="23"/>
      <c r="G205" s="40"/>
      <c r="H205" s="40"/>
      <c r="I205" s="23"/>
      <c r="J205" s="53">
        <f t="shared" ref="J205" si="141">J206+J209+J212+J217+J220+J225+J228</f>
        <v>0</v>
      </c>
      <c r="K205" s="53">
        <f t="shared" ref="K205" si="142">K206+K209+K212+K217+K220+K225+K228</f>
        <v>0</v>
      </c>
      <c r="L205" s="53">
        <f t="shared" ref="L205" si="143">L206+L209+L212+L217+L220+L225+L228</f>
        <v>0</v>
      </c>
    </row>
    <row r="206" spans="1:12" s="45" customFormat="1" hidden="1" x14ac:dyDescent="0.25">
      <c r="A206" s="54" t="s">
        <v>79</v>
      </c>
      <c r="B206" s="17">
        <v>51</v>
      </c>
      <c r="C206" s="17">
        <v>2</v>
      </c>
      <c r="D206" s="23" t="s">
        <v>131</v>
      </c>
      <c r="E206" s="17">
        <v>851</v>
      </c>
      <c r="F206" s="23" t="s">
        <v>56</v>
      </c>
      <c r="G206" s="23" t="s">
        <v>11</v>
      </c>
      <c r="H206" s="23" t="s">
        <v>200</v>
      </c>
      <c r="I206" s="23"/>
      <c r="J206" s="53">
        <f t="shared" ref="J206:K207" si="144">J207</f>
        <v>0</v>
      </c>
      <c r="K206" s="53">
        <f t="shared" si="144"/>
        <v>0</v>
      </c>
      <c r="L206" s="53">
        <f t="shared" ref="L206:L207" si="145">L207</f>
        <v>0</v>
      </c>
    </row>
    <row r="207" spans="1:12" s="45" customFormat="1" ht="45" hidden="1" x14ac:dyDescent="0.25">
      <c r="A207" s="11" t="s">
        <v>40</v>
      </c>
      <c r="B207" s="17">
        <v>51</v>
      </c>
      <c r="C207" s="17">
        <v>2</v>
      </c>
      <c r="D207" s="23" t="s">
        <v>131</v>
      </c>
      <c r="E207" s="17">
        <v>851</v>
      </c>
      <c r="F207" s="23" t="s">
        <v>56</v>
      </c>
      <c r="G207" s="23" t="s">
        <v>11</v>
      </c>
      <c r="H207" s="23" t="s">
        <v>200</v>
      </c>
      <c r="I207" s="23" t="s">
        <v>80</v>
      </c>
      <c r="J207" s="53">
        <f t="shared" si="144"/>
        <v>0</v>
      </c>
      <c r="K207" s="53">
        <f t="shared" si="144"/>
        <v>0</v>
      </c>
      <c r="L207" s="53">
        <f t="shared" si="145"/>
        <v>0</v>
      </c>
    </row>
    <row r="208" spans="1:12" s="45" customFormat="1" hidden="1" x14ac:dyDescent="0.25">
      <c r="A208" s="11" t="s">
        <v>81</v>
      </c>
      <c r="B208" s="17">
        <v>51</v>
      </c>
      <c r="C208" s="17">
        <v>2</v>
      </c>
      <c r="D208" s="23" t="s">
        <v>131</v>
      </c>
      <c r="E208" s="17">
        <v>851</v>
      </c>
      <c r="F208" s="23" t="s">
        <v>56</v>
      </c>
      <c r="G208" s="23" t="s">
        <v>11</v>
      </c>
      <c r="H208" s="23" t="s">
        <v>200</v>
      </c>
      <c r="I208" s="23" t="s">
        <v>82</v>
      </c>
      <c r="J208" s="53">
        <f>'3.ВС'!G199</f>
        <v>0</v>
      </c>
      <c r="K208" s="53">
        <f>'3.ВС'!H199</f>
        <v>0</v>
      </c>
      <c r="L208" s="53">
        <f>'3.ВС'!I199</f>
        <v>0</v>
      </c>
    </row>
    <row r="209" spans="1:12" s="45" customFormat="1" ht="30" hidden="1" x14ac:dyDescent="0.25">
      <c r="A209" s="54" t="s">
        <v>83</v>
      </c>
      <c r="B209" s="17">
        <v>51</v>
      </c>
      <c r="C209" s="17">
        <v>2</v>
      </c>
      <c r="D209" s="23" t="s">
        <v>131</v>
      </c>
      <c r="E209" s="17">
        <v>851</v>
      </c>
      <c r="F209" s="23" t="s">
        <v>56</v>
      </c>
      <c r="G209" s="23" t="s">
        <v>11</v>
      </c>
      <c r="H209" s="23" t="s">
        <v>201</v>
      </c>
      <c r="I209" s="23"/>
      <c r="J209" s="53">
        <f t="shared" ref="J209:K213" si="146">J210</f>
        <v>0</v>
      </c>
      <c r="K209" s="53">
        <f t="shared" si="146"/>
        <v>0</v>
      </c>
      <c r="L209" s="53">
        <f t="shared" ref="L209:L213" si="147">L210</f>
        <v>0</v>
      </c>
    </row>
    <row r="210" spans="1:12" s="45" customFormat="1" ht="45" hidden="1" x14ac:dyDescent="0.25">
      <c r="A210" s="11" t="s">
        <v>40</v>
      </c>
      <c r="B210" s="17">
        <v>51</v>
      </c>
      <c r="C210" s="17">
        <v>2</v>
      </c>
      <c r="D210" s="23" t="s">
        <v>131</v>
      </c>
      <c r="E210" s="17">
        <v>851</v>
      </c>
      <c r="F210" s="23" t="s">
        <v>56</v>
      </c>
      <c r="G210" s="23" t="s">
        <v>11</v>
      </c>
      <c r="H210" s="23" t="s">
        <v>201</v>
      </c>
      <c r="I210" s="27">
        <v>600</v>
      </c>
      <c r="J210" s="53">
        <f t="shared" si="146"/>
        <v>0</v>
      </c>
      <c r="K210" s="53">
        <f t="shared" si="146"/>
        <v>0</v>
      </c>
      <c r="L210" s="53">
        <f t="shared" si="147"/>
        <v>0</v>
      </c>
    </row>
    <row r="211" spans="1:12" s="45" customFormat="1" hidden="1" x14ac:dyDescent="0.25">
      <c r="A211" s="11" t="s">
        <v>81</v>
      </c>
      <c r="B211" s="17">
        <v>51</v>
      </c>
      <c r="C211" s="17">
        <v>2</v>
      </c>
      <c r="D211" s="23" t="s">
        <v>131</v>
      </c>
      <c r="E211" s="17">
        <v>851</v>
      </c>
      <c r="F211" s="23" t="s">
        <v>56</v>
      </c>
      <c r="G211" s="23" t="s">
        <v>11</v>
      </c>
      <c r="H211" s="23" t="s">
        <v>201</v>
      </c>
      <c r="I211" s="27">
        <v>610</v>
      </c>
      <c r="J211" s="53">
        <f>'3.ВС'!G202</f>
        <v>0</v>
      </c>
      <c r="K211" s="53">
        <f>'3.ВС'!H202</f>
        <v>0</v>
      </c>
      <c r="L211" s="53">
        <f>'3.ВС'!I202</f>
        <v>0</v>
      </c>
    </row>
    <row r="212" spans="1:12" s="45" customFormat="1" hidden="1" x14ac:dyDescent="0.25">
      <c r="A212" s="54" t="s">
        <v>86</v>
      </c>
      <c r="B212" s="17">
        <v>51</v>
      </c>
      <c r="C212" s="17">
        <v>2</v>
      </c>
      <c r="D212" s="23" t="s">
        <v>131</v>
      </c>
      <c r="E212" s="17">
        <v>851</v>
      </c>
      <c r="F212" s="23" t="s">
        <v>56</v>
      </c>
      <c r="G212" s="23" t="s">
        <v>11</v>
      </c>
      <c r="H212" s="23" t="s">
        <v>203</v>
      </c>
      <c r="I212" s="27"/>
      <c r="J212" s="53">
        <f t="shared" ref="J212" si="148">J213+J215</f>
        <v>0</v>
      </c>
      <c r="K212" s="53">
        <f t="shared" ref="K212" si="149">K213+K215</f>
        <v>0</v>
      </c>
      <c r="L212" s="53">
        <f t="shared" ref="L212" si="150">L213+L215</f>
        <v>0</v>
      </c>
    </row>
    <row r="213" spans="1:12" s="45" customFormat="1" ht="45" hidden="1" x14ac:dyDescent="0.25">
      <c r="A213" s="11" t="s">
        <v>20</v>
      </c>
      <c r="B213" s="17">
        <v>51</v>
      </c>
      <c r="C213" s="17">
        <v>2</v>
      </c>
      <c r="D213" s="23" t="s">
        <v>131</v>
      </c>
      <c r="E213" s="17">
        <v>851</v>
      </c>
      <c r="F213" s="23" t="s">
        <v>56</v>
      </c>
      <c r="G213" s="23" t="s">
        <v>11</v>
      </c>
      <c r="H213" s="23" t="s">
        <v>203</v>
      </c>
      <c r="I213" s="27">
        <v>200</v>
      </c>
      <c r="J213" s="53">
        <f t="shared" si="146"/>
        <v>0</v>
      </c>
      <c r="K213" s="53">
        <f t="shared" si="146"/>
        <v>0</v>
      </c>
      <c r="L213" s="53">
        <f t="shared" si="147"/>
        <v>0</v>
      </c>
    </row>
    <row r="214" spans="1:12" s="45" customFormat="1" ht="45" hidden="1" x14ac:dyDescent="0.25">
      <c r="A214" s="11" t="s">
        <v>9</v>
      </c>
      <c r="B214" s="17">
        <v>51</v>
      </c>
      <c r="C214" s="17">
        <v>2</v>
      </c>
      <c r="D214" s="23" t="s">
        <v>131</v>
      </c>
      <c r="E214" s="17">
        <v>851</v>
      </c>
      <c r="F214" s="23" t="s">
        <v>56</v>
      </c>
      <c r="G214" s="23" t="s">
        <v>11</v>
      </c>
      <c r="H214" s="23" t="s">
        <v>203</v>
      </c>
      <c r="I214" s="27">
        <v>240</v>
      </c>
      <c r="J214" s="53">
        <f>'3.ВС'!G205</f>
        <v>0</v>
      </c>
      <c r="K214" s="53">
        <f>'3.ВС'!H205</f>
        <v>0</v>
      </c>
      <c r="L214" s="53">
        <f>'3.ВС'!I205</f>
        <v>0</v>
      </c>
    </row>
    <row r="215" spans="1:12" s="45" customFormat="1" ht="45" hidden="1" x14ac:dyDescent="0.25">
      <c r="A215" s="11" t="s">
        <v>40</v>
      </c>
      <c r="B215" s="17">
        <v>51</v>
      </c>
      <c r="C215" s="17">
        <v>2</v>
      </c>
      <c r="D215" s="23" t="s">
        <v>131</v>
      </c>
      <c r="E215" s="17">
        <v>851</v>
      </c>
      <c r="F215" s="23" t="s">
        <v>56</v>
      </c>
      <c r="G215" s="23" t="s">
        <v>11</v>
      </c>
      <c r="H215" s="23" t="s">
        <v>203</v>
      </c>
      <c r="I215" s="27">
        <v>600</v>
      </c>
      <c r="J215" s="53">
        <f t="shared" ref="J215:L215" si="151">J216</f>
        <v>0</v>
      </c>
      <c r="K215" s="53">
        <f t="shared" si="151"/>
        <v>0</v>
      </c>
      <c r="L215" s="53">
        <f t="shared" si="151"/>
        <v>0</v>
      </c>
    </row>
    <row r="216" spans="1:12" s="45" customFormat="1" hidden="1" x14ac:dyDescent="0.25">
      <c r="A216" s="11" t="s">
        <v>81</v>
      </c>
      <c r="B216" s="17">
        <v>51</v>
      </c>
      <c r="C216" s="17">
        <v>2</v>
      </c>
      <c r="D216" s="23" t="s">
        <v>131</v>
      </c>
      <c r="E216" s="17">
        <v>851</v>
      </c>
      <c r="F216" s="23" t="s">
        <v>56</v>
      </c>
      <c r="G216" s="23" t="s">
        <v>11</v>
      </c>
      <c r="H216" s="23" t="s">
        <v>203</v>
      </c>
      <c r="I216" s="27">
        <v>610</v>
      </c>
      <c r="J216" s="53">
        <f>'3.ВС'!G207</f>
        <v>0</v>
      </c>
      <c r="K216" s="53">
        <f>'3.ВС'!H207</f>
        <v>0</v>
      </c>
      <c r="L216" s="53">
        <f>'3.ВС'!I207</f>
        <v>0</v>
      </c>
    </row>
    <row r="217" spans="1:12" s="45" customFormat="1" ht="30" hidden="1" x14ac:dyDescent="0.25">
      <c r="A217" s="18" t="s">
        <v>114</v>
      </c>
      <c r="B217" s="17">
        <v>51</v>
      </c>
      <c r="C217" s="17">
        <v>2</v>
      </c>
      <c r="D217" s="23" t="s">
        <v>131</v>
      </c>
      <c r="E217" s="17">
        <v>851</v>
      </c>
      <c r="F217" s="23"/>
      <c r="G217" s="23"/>
      <c r="H217" s="23" t="s">
        <v>281</v>
      </c>
      <c r="I217" s="27"/>
      <c r="J217" s="53">
        <f t="shared" ref="J217:K218" si="152">J218</f>
        <v>0</v>
      </c>
      <c r="K217" s="53">
        <f t="shared" si="152"/>
        <v>0</v>
      </c>
      <c r="L217" s="53">
        <f t="shared" ref="L217:L218" si="153">L218</f>
        <v>0</v>
      </c>
    </row>
    <row r="218" spans="1:12" s="45" customFormat="1" ht="45" hidden="1" x14ac:dyDescent="0.25">
      <c r="A218" s="18" t="s">
        <v>40</v>
      </c>
      <c r="B218" s="17">
        <v>51</v>
      </c>
      <c r="C218" s="17">
        <v>2</v>
      </c>
      <c r="D218" s="23" t="s">
        <v>131</v>
      </c>
      <c r="E218" s="17">
        <v>851</v>
      </c>
      <c r="F218" s="23" t="s">
        <v>56</v>
      </c>
      <c r="G218" s="23" t="s">
        <v>11</v>
      </c>
      <c r="H218" s="23" t="s">
        <v>281</v>
      </c>
      <c r="I218" s="27">
        <v>600</v>
      </c>
      <c r="J218" s="53">
        <f t="shared" si="152"/>
        <v>0</v>
      </c>
      <c r="K218" s="53">
        <f t="shared" si="152"/>
        <v>0</v>
      </c>
      <c r="L218" s="53">
        <f t="shared" si="153"/>
        <v>0</v>
      </c>
    </row>
    <row r="219" spans="1:12" s="45" customFormat="1" hidden="1" x14ac:dyDescent="0.25">
      <c r="A219" s="18" t="s">
        <v>81</v>
      </c>
      <c r="B219" s="17">
        <v>51</v>
      </c>
      <c r="C219" s="17">
        <v>2</v>
      </c>
      <c r="D219" s="23" t="s">
        <v>131</v>
      </c>
      <c r="E219" s="17">
        <v>851</v>
      </c>
      <c r="F219" s="23" t="s">
        <v>56</v>
      </c>
      <c r="G219" s="23" t="s">
        <v>11</v>
      </c>
      <c r="H219" s="23" t="s">
        <v>281</v>
      </c>
      <c r="I219" s="27">
        <v>610</v>
      </c>
      <c r="J219" s="53">
        <f>'3.ВС'!G210</f>
        <v>0</v>
      </c>
      <c r="K219" s="53">
        <f>'3.ВС'!H210</f>
        <v>0</v>
      </c>
      <c r="L219" s="53">
        <f>'3.ВС'!I210</f>
        <v>0</v>
      </c>
    </row>
    <row r="220" spans="1:12" s="45" customFormat="1" ht="105" hidden="1" x14ac:dyDescent="0.25">
      <c r="A220" s="54" t="s">
        <v>84</v>
      </c>
      <c r="B220" s="17">
        <v>51</v>
      </c>
      <c r="C220" s="17">
        <v>2</v>
      </c>
      <c r="D220" s="23" t="s">
        <v>131</v>
      </c>
      <c r="E220" s="17">
        <v>851</v>
      </c>
      <c r="F220" s="23" t="s">
        <v>56</v>
      </c>
      <c r="G220" s="23" t="s">
        <v>11</v>
      </c>
      <c r="H220" s="23" t="s">
        <v>202</v>
      </c>
      <c r="I220" s="27"/>
      <c r="J220" s="53">
        <f t="shared" ref="J220" si="154">J221+J223</f>
        <v>0</v>
      </c>
      <c r="K220" s="53">
        <f t="shared" ref="K220" si="155">K221+K223</f>
        <v>0</v>
      </c>
      <c r="L220" s="53">
        <f t="shared" ref="L220" si="156">L221+L223</f>
        <v>0</v>
      </c>
    </row>
    <row r="221" spans="1:12" s="45" customFormat="1" ht="45" hidden="1" x14ac:dyDescent="0.25">
      <c r="A221" s="11" t="s">
        <v>20</v>
      </c>
      <c r="B221" s="17">
        <v>51</v>
      </c>
      <c r="C221" s="17">
        <v>2</v>
      </c>
      <c r="D221" s="23" t="s">
        <v>131</v>
      </c>
      <c r="E221" s="17">
        <v>851</v>
      </c>
      <c r="F221" s="23" t="s">
        <v>56</v>
      </c>
      <c r="G221" s="23" t="s">
        <v>11</v>
      </c>
      <c r="H221" s="23" t="s">
        <v>202</v>
      </c>
      <c r="I221" s="27">
        <v>200</v>
      </c>
      <c r="J221" s="53">
        <f t="shared" ref="J221:K223" si="157">J222</f>
        <v>0</v>
      </c>
      <c r="K221" s="53">
        <f t="shared" si="157"/>
        <v>0</v>
      </c>
      <c r="L221" s="53">
        <f t="shared" ref="L221:L223" si="158">L222</f>
        <v>0</v>
      </c>
    </row>
    <row r="222" spans="1:12" s="45" customFormat="1" ht="45" hidden="1" x14ac:dyDescent="0.25">
      <c r="A222" s="11" t="s">
        <v>9</v>
      </c>
      <c r="B222" s="17">
        <v>51</v>
      </c>
      <c r="C222" s="17">
        <v>2</v>
      </c>
      <c r="D222" s="23" t="s">
        <v>131</v>
      </c>
      <c r="E222" s="17">
        <v>851</v>
      </c>
      <c r="F222" s="23" t="s">
        <v>56</v>
      </c>
      <c r="G222" s="23" t="s">
        <v>11</v>
      </c>
      <c r="H222" s="23" t="s">
        <v>202</v>
      </c>
      <c r="I222" s="27">
        <v>240</v>
      </c>
      <c r="J222" s="53">
        <f>'3.ВС'!G213</f>
        <v>0</v>
      </c>
      <c r="K222" s="53">
        <f>'3.ВС'!H213</f>
        <v>0</v>
      </c>
      <c r="L222" s="53">
        <f>'3.ВС'!I213</f>
        <v>0</v>
      </c>
    </row>
    <row r="223" spans="1:12" s="45" customFormat="1" ht="45" hidden="1" x14ac:dyDescent="0.25">
      <c r="A223" s="11" t="s">
        <v>40</v>
      </c>
      <c r="B223" s="17">
        <v>51</v>
      </c>
      <c r="C223" s="17">
        <v>2</v>
      </c>
      <c r="D223" s="23" t="s">
        <v>131</v>
      </c>
      <c r="E223" s="17">
        <v>851</v>
      </c>
      <c r="F223" s="23" t="s">
        <v>56</v>
      </c>
      <c r="G223" s="23" t="s">
        <v>11</v>
      </c>
      <c r="H223" s="23" t="s">
        <v>202</v>
      </c>
      <c r="I223" s="27">
        <v>600</v>
      </c>
      <c r="J223" s="53">
        <f t="shared" si="157"/>
        <v>0</v>
      </c>
      <c r="K223" s="53">
        <f t="shared" si="157"/>
        <v>0</v>
      </c>
      <c r="L223" s="53">
        <f t="shared" si="158"/>
        <v>0</v>
      </c>
    </row>
    <row r="224" spans="1:12" s="45" customFormat="1" hidden="1" x14ac:dyDescent="0.25">
      <c r="A224" s="11" t="s">
        <v>81</v>
      </c>
      <c r="B224" s="17">
        <v>51</v>
      </c>
      <c r="C224" s="17">
        <v>2</v>
      </c>
      <c r="D224" s="23" t="s">
        <v>131</v>
      </c>
      <c r="E224" s="17">
        <v>851</v>
      </c>
      <c r="F224" s="23" t="s">
        <v>56</v>
      </c>
      <c r="G224" s="23" t="s">
        <v>11</v>
      </c>
      <c r="H224" s="23" t="s">
        <v>202</v>
      </c>
      <c r="I224" s="27">
        <v>610</v>
      </c>
      <c r="J224" s="53">
        <f>'3.ВС'!G215</f>
        <v>0</v>
      </c>
      <c r="K224" s="53">
        <f>'3.ВС'!H215</f>
        <v>0</v>
      </c>
      <c r="L224" s="53">
        <f>'3.ВС'!I215</f>
        <v>0</v>
      </c>
    </row>
    <row r="225" spans="1:12" s="45" customFormat="1" ht="60" hidden="1" x14ac:dyDescent="0.25">
      <c r="A225" s="54" t="s">
        <v>238</v>
      </c>
      <c r="B225" s="17">
        <v>51</v>
      </c>
      <c r="C225" s="17">
        <v>2</v>
      </c>
      <c r="D225" s="23" t="s">
        <v>131</v>
      </c>
      <c r="E225" s="17">
        <v>851</v>
      </c>
      <c r="F225" s="23" t="s">
        <v>56</v>
      </c>
      <c r="G225" s="23" t="s">
        <v>11</v>
      </c>
      <c r="H225" s="23" t="s">
        <v>234</v>
      </c>
      <c r="I225" s="23"/>
      <c r="J225" s="53">
        <f t="shared" ref="J225:K226" si="159">J226</f>
        <v>0</v>
      </c>
      <c r="K225" s="53">
        <f t="shared" si="159"/>
        <v>0</v>
      </c>
      <c r="L225" s="53">
        <f t="shared" ref="L225:L226" si="160">L226</f>
        <v>0</v>
      </c>
    </row>
    <row r="226" spans="1:12" s="45" customFormat="1" ht="45" hidden="1" x14ac:dyDescent="0.25">
      <c r="A226" s="11" t="s">
        <v>40</v>
      </c>
      <c r="B226" s="17">
        <v>51</v>
      </c>
      <c r="C226" s="17">
        <v>2</v>
      </c>
      <c r="D226" s="23" t="s">
        <v>131</v>
      </c>
      <c r="E226" s="17">
        <v>851</v>
      </c>
      <c r="F226" s="23" t="s">
        <v>56</v>
      </c>
      <c r="G226" s="23" t="s">
        <v>11</v>
      </c>
      <c r="H226" s="23" t="s">
        <v>234</v>
      </c>
      <c r="I226" s="23" t="s">
        <v>80</v>
      </c>
      <c r="J226" s="53">
        <f t="shared" si="159"/>
        <v>0</v>
      </c>
      <c r="K226" s="53">
        <f t="shared" si="159"/>
        <v>0</v>
      </c>
      <c r="L226" s="53">
        <f t="shared" si="160"/>
        <v>0</v>
      </c>
    </row>
    <row r="227" spans="1:12" s="45" customFormat="1" hidden="1" x14ac:dyDescent="0.25">
      <c r="A227" s="11" t="s">
        <v>81</v>
      </c>
      <c r="B227" s="17">
        <v>51</v>
      </c>
      <c r="C227" s="17">
        <v>2</v>
      </c>
      <c r="D227" s="23" t="s">
        <v>131</v>
      </c>
      <c r="E227" s="17">
        <v>851</v>
      </c>
      <c r="F227" s="23" t="s">
        <v>56</v>
      </c>
      <c r="G227" s="23" t="s">
        <v>11</v>
      </c>
      <c r="H227" s="23" t="s">
        <v>234</v>
      </c>
      <c r="I227" s="23" t="s">
        <v>82</v>
      </c>
      <c r="J227" s="53">
        <f>'3.ВС'!G218</f>
        <v>0</v>
      </c>
      <c r="K227" s="53">
        <f>'3.ВС'!H218</f>
        <v>0</v>
      </c>
      <c r="L227" s="53">
        <f>'3.ВС'!I218</f>
        <v>0</v>
      </c>
    </row>
    <row r="228" spans="1:12" s="45" customFormat="1" ht="30" hidden="1" x14ac:dyDescent="0.25">
      <c r="A228" s="63" t="s">
        <v>443</v>
      </c>
      <c r="B228" s="17">
        <v>51</v>
      </c>
      <c r="C228" s="17">
        <v>2</v>
      </c>
      <c r="D228" s="23" t="s">
        <v>131</v>
      </c>
      <c r="E228" s="17">
        <v>851</v>
      </c>
      <c r="F228" s="23" t="s">
        <v>56</v>
      </c>
      <c r="G228" s="23" t="s">
        <v>11</v>
      </c>
      <c r="H228" s="23" t="s">
        <v>237</v>
      </c>
      <c r="I228" s="23"/>
      <c r="J228" s="53">
        <f t="shared" ref="J228:K229" si="161">J229</f>
        <v>0</v>
      </c>
      <c r="K228" s="53">
        <f t="shared" si="161"/>
        <v>0</v>
      </c>
      <c r="L228" s="53">
        <f t="shared" ref="L228:L229" si="162">L229</f>
        <v>0</v>
      </c>
    </row>
    <row r="229" spans="1:12" s="45" customFormat="1" ht="45" hidden="1" x14ac:dyDescent="0.25">
      <c r="A229" s="11" t="s">
        <v>40</v>
      </c>
      <c r="B229" s="17">
        <v>51</v>
      </c>
      <c r="C229" s="17">
        <v>2</v>
      </c>
      <c r="D229" s="23" t="s">
        <v>131</v>
      </c>
      <c r="E229" s="17">
        <v>851</v>
      </c>
      <c r="F229" s="23" t="s">
        <v>56</v>
      </c>
      <c r="G229" s="23" t="s">
        <v>11</v>
      </c>
      <c r="H229" s="23" t="s">
        <v>237</v>
      </c>
      <c r="I229" s="23" t="s">
        <v>80</v>
      </c>
      <c r="J229" s="53">
        <f t="shared" si="161"/>
        <v>0</v>
      </c>
      <c r="K229" s="53">
        <f t="shared" si="161"/>
        <v>0</v>
      </c>
      <c r="L229" s="53">
        <f t="shared" si="162"/>
        <v>0</v>
      </c>
    </row>
    <row r="230" spans="1:12" s="45" customFormat="1" hidden="1" x14ac:dyDescent="0.25">
      <c r="A230" s="11" t="s">
        <v>41</v>
      </c>
      <c r="B230" s="17">
        <v>51</v>
      </c>
      <c r="C230" s="17">
        <v>2</v>
      </c>
      <c r="D230" s="23" t="s">
        <v>131</v>
      </c>
      <c r="E230" s="17">
        <v>851</v>
      </c>
      <c r="F230" s="23" t="s">
        <v>56</v>
      </c>
      <c r="G230" s="23" t="s">
        <v>11</v>
      </c>
      <c r="H230" s="23" t="s">
        <v>237</v>
      </c>
      <c r="I230" s="23" t="s">
        <v>82</v>
      </c>
      <c r="J230" s="53">
        <f>'3.ВС'!G221</f>
        <v>0</v>
      </c>
      <c r="K230" s="53">
        <f>'3.ВС'!H221</f>
        <v>0</v>
      </c>
      <c r="L230" s="53">
        <f>'3.ВС'!I221</f>
        <v>0</v>
      </c>
    </row>
    <row r="231" spans="1:12" s="45" customFormat="1" ht="60" hidden="1" x14ac:dyDescent="0.25">
      <c r="A231" s="63" t="s">
        <v>387</v>
      </c>
      <c r="B231" s="17">
        <v>51</v>
      </c>
      <c r="C231" s="17">
        <v>2</v>
      </c>
      <c r="D231" s="23" t="s">
        <v>386</v>
      </c>
      <c r="E231" s="17"/>
      <c r="F231" s="23"/>
      <c r="G231" s="23"/>
      <c r="H231" s="23"/>
      <c r="I231" s="27"/>
      <c r="J231" s="53">
        <f t="shared" ref="J231:K234" si="163">J232</f>
        <v>0</v>
      </c>
      <c r="K231" s="53">
        <f t="shared" si="163"/>
        <v>0</v>
      </c>
      <c r="L231" s="53">
        <f t="shared" ref="L231:L234" si="164">L232</f>
        <v>0</v>
      </c>
    </row>
    <row r="232" spans="1:12" s="45" customFormat="1" hidden="1" x14ac:dyDescent="0.25">
      <c r="A232" s="54" t="s">
        <v>6</v>
      </c>
      <c r="B232" s="17">
        <v>51</v>
      </c>
      <c r="C232" s="17">
        <v>2</v>
      </c>
      <c r="D232" s="23" t="s">
        <v>386</v>
      </c>
      <c r="E232" s="17">
        <v>851</v>
      </c>
      <c r="F232" s="23"/>
      <c r="G232" s="40"/>
      <c r="H232" s="40"/>
      <c r="I232" s="23"/>
      <c r="J232" s="53">
        <f t="shared" si="163"/>
        <v>0</v>
      </c>
      <c r="K232" s="53">
        <f t="shared" si="163"/>
        <v>0</v>
      </c>
      <c r="L232" s="53">
        <f t="shared" si="164"/>
        <v>0</v>
      </c>
    </row>
    <row r="233" spans="1:12" s="45" customFormat="1" ht="30" hidden="1" x14ac:dyDescent="0.25">
      <c r="A233" s="63" t="s">
        <v>232</v>
      </c>
      <c r="B233" s="17">
        <v>51</v>
      </c>
      <c r="C233" s="17">
        <v>2</v>
      </c>
      <c r="D233" s="23" t="s">
        <v>386</v>
      </c>
      <c r="E233" s="17">
        <v>851</v>
      </c>
      <c r="F233" s="23" t="s">
        <v>56</v>
      </c>
      <c r="G233" s="23" t="s">
        <v>11</v>
      </c>
      <c r="H233" s="23" t="s">
        <v>233</v>
      </c>
      <c r="I233" s="27"/>
      <c r="J233" s="53">
        <f t="shared" si="163"/>
        <v>0</v>
      </c>
      <c r="K233" s="53">
        <f t="shared" si="163"/>
        <v>0</v>
      </c>
      <c r="L233" s="53">
        <f t="shared" si="164"/>
        <v>0</v>
      </c>
    </row>
    <row r="234" spans="1:12" s="45" customFormat="1" ht="45" hidden="1" x14ac:dyDescent="0.25">
      <c r="A234" s="11" t="s">
        <v>20</v>
      </c>
      <c r="B234" s="17">
        <v>51</v>
      </c>
      <c r="C234" s="17">
        <v>2</v>
      </c>
      <c r="D234" s="23" t="s">
        <v>386</v>
      </c>
      <c r="E234" s="17">
        <v>851</v>
      </c>
      <c r="F234" s="23" t="s">
        <v>56</v>
      </c>
      <c r="G234" s="23" t="s">
        <v>11</v>
      </c>
      <c r="H234" s="23" t="s">
        <v>233</v>
      </c>
      <c r="I234" s="27">
        <v>200</v>
      </c>
      <c r="J234" s="53">
        <f t="shared" si="163"/>
        <v>0</v>
      </c>
      <c r="K234" s="53">
        <f t="shared" si="163"/>
        <v>0</v>
      </c>
      <c r="L234" s="53">
        <f t="shared" si="164"/>
        <v>0</v>
      </c>
    </row>
    <row r="235" spans="1:12" s="45" customFormat="1" ht="45" hidden="1" x14ac:dyDescent="0.25">
      <c r="A235" s="11" t="s">
        <v>9</v>
      </c>
      <c r="B235" s="17">
        <v>51</v>
      </c>
      <c r="C235" s="17">
        <v>2</v>
      </c>
      <c r="D235" s="23" t="s">
        <v>386</v>
      </c>
      <c r="E235" s="17">
        <v>851</v>
      </c>
      <c r="F235" s="23" t="s">
        <v>56</v>
      </c>
      <c r="G235" s="23" t="s">
        <v>11</v>
      </c>
      <c r="H235" s="23" t="s">
        <v>233</v>
      </c>
      <c r="I235" s="27">
        <v>240</v>
      </c>
      <c r="J235" s="53">
        <f>'3.ВС'!G224</f>
        <v>0</v>
      </c>
      <c r="K235" s="53">
        <f>'3.ВС'!H224</f>
        <v>0</v>
      </c>
      <c r="L235" s="53">
        <f>'3.ВС'!I224</f>
        <v>0</v>
      </c>
    </row>
    <row r="236" spans="1:12" s="45" customFormat="1" ht="45" hidden="1" x14ac:dyDescent="0.25">
      <c r="A236" s="54" t="s">
        <v>252</v>
      </c>
      <c r="B236" s="17">
        <v>51</v>
      </c>
      <c r="C236" s="17">
        <v>3</v>
      </c>
      <c r="D236" s="23"/>
      <c r="E236" s="17"/>
      <c r="F236" s="23"/>
      <c r="G236" s="40"/>
      <c r="H236" s="40"/>
      <c r="I236" s="23"/>
      <c r="J236" s="53">
        <f t="shared" ref="J236" si="165">J238</f>
        <v>0</v>
      </c>
      <c r="K236" s="53">
        <f t="shared" ref="K236" si="166">K238</f>
        <v>0</v>
      </c>
      <c r="L236" s="53">
        <f t="shared" ref="L236" si="167">L238</f>
        <v>0</v>
      </c>
    </row>
    <row r="237" spans="1:12" s="45" customFormat="1" ht="75" hidden="1" x14ac:dyDescent="0.25">
      <c r="A237" s="54" t="s">
        <v>166</v>
      </c>
      <c r="B237" s="17">
        <v>51</v>
      </c>
      <c r="C237" s="17">
        <v>3</v>
      </c>
      <c r="D237" s="23" t="s">
        <v>389</v>
      </c>
      <c r="E237" s="17"/>
      <c r="F237" s="23"/>
      <c r="G237" s="40"/>
      <c r="H237" s="40"/>
      <c r="I237" s="23"/>
      <c r="J237" s="53">
        <f t="shared" ref="J237:K240" si="168">J238</f>
        <v>0</v>
      </c>
      <c r="K237" s="53">
        <f t="shared" si="168"/>
        <v>0</v>
      </c>
      <c r="L237" s="53">
        <f t="shared" ref="L237:L240" si="169">L238</f>
        <v>0</v>
      </c>
    </row>
    <row r="238" spans="1:12" s="45" customFormat="1" hidden="1" x14ac:dyDescent="0.25">
      <c r="A238" s="54" t="s">
        <v>6</v>
      </c>
      <c r="B238" s="17">
        <v>51</v>
      </c>
      <c r="C238" s="17">
        <v>3</v>
      </c>
      <c r="D238" s="23" t="s">
        <v>389</v>
      </c>
      <c r="E238" s="17">
        <v>851</v>
      </c>
      <c r="F238" s="23"/>
      <c r="G238" s="40"/>
      <c r="H238" s="40"/>
      <c r="I238" s="23"/>
      <c r="J238" s="53">
        <f t="shared" si="168"/>
        <v>0</v>
      </c>
      <c r="K238" s="53">
        <f t="shared" si="168"/>
        <v>0</v>
      </c>
      <c r="L238" s="53">
        <f t="shared" si="169"/>
        <v>0</v>
      </c>
    </row>
    <row r="239" spans="1:12" s="45" customFormat="1" ht="30" hidden="1" x14ac:dyDescent="0.25">
      <c r="A239" s="54" t="s">
        <v>88</v>
      </c>
      <c r="B239" s="17">
        <v>51</v>
      </c>
      <c r="C239" s="17">
        <v>3</v>
      </c>
      <c r="D239" s="23" t="s">
        <v>389</v>
      </c>
      <c r="E239" s="17">
        <v>851</v>
      </c>
      <c r="F239" s="23" t="s">
        <v>56</v>
      </c>
      <c r="G239" s="23" t="s">
        <v>13</v>
      </c>
      <c r="H239" s="23" t="s">
        <v>204</v>
      </c>
      <c r="I239" s="23"/>
      <c r="J239" s="53">
        <f t="shared" si="168"/>
        <v>0</v>
      </c>
      <c r="K239" s="53">
        <f t="shared" si="168"/>
        <v>0</v>
      </c>
      <c r="L239" s="53">
        <f t="shared" si="169"/>
        <v>0</v>
      </c>
    </row>
    <row r="240" spans="1:12" s="45" customFormat="1" ht="45" hidden="1" x14ac:dyDescent="0.25">
      <c r="A240" s="11" t="s">
        <v>20</v>
      </c>
      <c r="B240" s="17">
        <v>51</v>
      </c>
      <c r="C240" s="17">
        <v>3</v>
      </c>
      <c r="D240" s="23" t="s">
        <v>389</v>
      </c>
      <c r="E240" s="17">
        <v>851</v>
      </c>
      <c r="F240" s="23" t="s">
        <v>56</v>
      </c>
      <c r="G240" s="23" t="s">
        <v>13</v>
      </c>
      <c r="H240" s="23" t="s">
        <v>204</v>
      </c>
      <c r="I240" s="23" t="s">
        <v>21</v>
      </c>
      <c r="J240" s="53">
        <f t="shared" si="168"/>
        <v>0</v>
      </c>
      <c r="K240" s="53">
        <f t="shared" si="168"/>
        <v>0</v>
      </c>
      <c r="L240" s="53">
        <f t="shared" si="169"/>
        <v>0</v>
      </c>
    </row>
    <row r="241" spans="1:12" s="45" customFormat="1" ht="45" hidden="1" x14ac:dyDescent="0.25">
      <c r="A241" s="11" t="s">
        <v>9</v>
      </c>
      <c r="B241" s="17">
        <v>51</v>
      </c>
      <c r="C241" s="17">
        <v>3</v>
      </c>
      <c r="D241" s="23" t="s">
        <v>389</v>
      </c>
      <c r="E241" s="17">
        <v>851</v>
      </c>
      <c r="F241" s="23" t="s">
        <v>56</v>
      </c>
      <c r="G241" s="23" t="s">
        <v>13</v>
      </c>
      <c r="H241" s="23" t="s">
        <v>204</v>
      </c>
      <c r="I241" s="23" t="s">
        <v>22</v>
      </c>
      <c r="J241" s="53">
        <f>'3.ВС'!G228</f>
        <v>0</v>
      </c>
      <c r="K241" s="53">
        <f>'3.ВС'!H228</f>
        <v>0</v>
      </c>
      <c r="L241" s="53">
        <f>'3.ВС'!I228</f>
        <v>0</v>
      </c>
    </row>
    <row r="242" spans="1:12" s="45" customFormat="1" ht="45" hidden="1" x14ac:dyDescent="0.25">
      <c r="A242" s="54" t="s">
        <v>251</v>
      </c>
      <c r="B242" s="17">
        <v>51</v>
      </c>
      <c r="C242" s="17">
        <v>4</v>
      </c>
      <c r="D242" s="40"/>
      <c r="E242" s="17"/>
      <c r="F242" s="23"/>
      <c r="G242" s="40"/>
      <c r="H242" s="40"/>
      <c r="I242" s="23"/>
      <c r="J242" s="53">
        <f t="shared" ref="J242:K243" si="170">J243</f>
        <v>0</v>
      </c>
      <c r="K242" s="53">
        <f t="shared" si="170"/>
        <v>0</v>
      </c>
      <c r="L242" s="53">
        <f t="shared" ref="L242:L243" si="171">L243</f>
        <v>0</v>
      </c>
    </row>
    <row r="243" spans="1:12" s="45" customFormat="1" ht="30" hidden="1" x14ac:dyDescent="0.25">
      <c r="A243" s="54" t="s">
        <v>167</v>
      </c>
      <c r="B243" s="17">
        <v>51</v>
      </c>
      <c r="C243" s="17">
        <v>4</v>
      </c>
      <c r="D243" s="40" t="s">
        <v>390</v>
      </c>
      <c r="E243" s="17"/>
      <c r="F243" s="23"/>
      <c r="G243" s="40"/>
      <c r="H243" s="40"/>
      <c r="I243" s="23"/>
      <c r="J243" s="53">
        <f t="shared" si="170"/>
        <v>0</v>
      </c>
      <c r="K243" s="53">
        <f t="shared" si="170"/>
        <v>0</v>
      </c>
      <c r="L243" s="53">
        <f t="shared" si="171"/>
        <v>0</v>
      </c>
    </row>
    <row r="244" spans="1:12" s="45" customFormat="1" hidden="1" x14ac:dyDescent="0.25">
      <c r="A244" s="54" t="s">
        <v>6</v>
      </c>
      <c r="B244" s="17">
        <v>51</v>
      </c>
      <c r="C244" s="17">
        <v>4</v>
      </c>
      <c r="D244" s="23" t="s">
        <v>390</v>
      </c>
      <c r="E244" s="17">
        <v>851</v>
      </c>
      <c r="F244" s="23"/>
      <c r="G244" s="40"/>
      <c r="H244" s="40"/>
      <c r="I244" s="23"/>
      <c r="J244" s="53">
        <f t="shared" ref="J244" si="172">J245+J250+J255+J258</f>
        <v>0</v>
      </c>
      <c r="K244" s="53">
        <f t="shared" ref="K244" si="173">K245+K250+K255+K258</f>
        <v>0</v>
      </c>
      <c r="L244" s="53">
        <f t="shared" ref="L244" si="174">L245+L250+L255+L258</f>
        <v>0</v>
      </c>
    </row>
    <row r="245" spans="1:12" s="45" customFormat="1" ht="30" hidden="1" x14ac:dyDescent="0.25">
      <c r="A245" s="54" t="s">
        <v>106</v>
      </c>
      <c r="B245" s="17">
        <v>51</v>
      </c>
      <c r="C245" s="17">
        <v>4</v>
      </c>
      <c r="D245" s="23" t="s">
        <v>390</v>
      </c>
      <c r="E245" s="17">
        <v>851</v>
      </c>
      <c r="F245" s="23" t="s">
        <v>104</v>
      </c>
      <c r="G245" s="23" t="s">
        <v>43</v>
      </c>
      <c r="H245" s="23" t="s">
        <v>206</v>
      </c>
      <c r="I245" s="23"/>
      <c r="J245" s="53">
        <f t="shared" ref="J245" si="175">J246+J248</f>
        <v>0</v>
      </c>
      <c r="K245" s="53">
        <f t="shared" ref="K245" si="176">K246+K248</f>
        <v>0</v>
      </c>
      <c r="L245" s="53">
        <f t="shared" ref="L245" si="177">L246+L248</f>
        <v>0</v>
      </c>
    </row>
    <row r="246" spans="1:12" s="45" customFormat="1" ht="90" hidden="1" x14ac:dyDescent="0.25">
      <c r="A246" s="38" t="s">
        <v>15</v>
      </c>
      <c r="B246" s="17">
        <v>51</v>
      </c>
      <c r="C246" s="17">
        <v>4</v>
      </c>
      <c r="D246" s="40" t="s">
        <v>390</v>
      </c>
      <c r="E246" s="17">
        <v>851</v>
      </c>
      <c r="F246" s="23" t="s">
        <v>104</v>
      </c>
      <c r="G246" s="23" t="s">
        <v>43</v>
      </c>
      <c r="H246" s="23" t="s">
        <v>206</v>
      </c>
      <c r="I246" s="23" t="s">
        <v>17</v>
      </c>
      <c r="J246" s="53">
        <f t="shared" ref="J246:L246" si="178">J247</f>
        <v>0</v>
      </c>
      <c r="K246" s="53">
        <f t="shared" si="178"/>
        <v>0</v>
      </c>
      <c r="L246" s="53">
        <f t="shared" si="178"/>
        <v>0</v>
      </c>
    </row>
    <row r="247" spans="1:12" s="45" customFormat="1" ht="30" hidden="1" x14ac:dyDescent="0.25">
      <c r="A247" s="11" t="s">
        <v>7</v>
      </c>
      <c r="B247" s="17">
        <v>51</v>
      </c>
      <c r="C247" s="17">
        <v>4</v>
      </c>
      <c r="D247" s="23" t="s">
        <v>390</v>
      </c>
      <c r="E247" s="17">
        <v>851</v>
      </c>
      <c r="F247" s="23" t="s">
        <v>104</v>
      </c>
      <c r="G247" s="23" t="s">
        <v>43</v>
      </c>
      <c r="H247" s="23" t="s">
        <v>206</v>
      </c>
      <c r="I247" s="23" t="s">
        <v>50</v>
      </c>
      <c r="J247" s="53">
        <f>'3.ВС'!G253</f>
        <v>0</v>
      </c>
      <c r="K247" s="53">
        <f>'3.ВС'!H253</f>
        <v>0</v>
      </c>
      <c r="L247" s="53">
        <f>'3.ВС'!I253</f>
        <v>0</v>
      </c>
    </row>
    <row r="248" spans="1:12" s="45" customFormat="1" ht="45" hidden="1" x14ac:dyDescent="0.25">
      <c r="A248" s="11" t="s">
        <v>20</v>
      </c>
      <c r="B248" s="17">
        <v>51</v>
      </c>
      <c r="C248" s="17">
        <v>4</v>
      </c>
      <c r="D248" s="23" t="s">
        <v>390</v>
      </c>
      <c r="E248" s="17">
        <v>851</v>
      </c>
      <c r="F248" s="23" t="s">
        <v>104</v>
      </c>
      <c r="G248" s="23" t="s">
        <v>43</v>
      </c>
      <c r="H248" s="23" t="s">
        <v>206</v>
      </c>
      <c r="I248" s="23" t="s">
        <v>21</v>
      </c>
      <c r="J248" s="53">
        <f t="shared" ref="J248:L248" si="179">J249</f>
        <v>0</v>
      </c>
      <c r="K248" s="53">
        <f t="shared" si="179"/>
        <v>0</v>
      </c>
      <c r="L248" s="53">
        <f t="shared" si="179"/>
        <v>0</v>
      </c>
    </row>
    <row r="249" spans="1:12" s="45" customFormat="1" ht="45" hidden="1" x14ac:dyDescent="0.25">
      <c r="A249" s="11" t="s">
        <v>9</v>
      </c>
      <c r="B249" s="17">
        <v>51</v>
      </c>
      <c r="C249" s="17">
        <v>4</v>
      </c>
      <c r="D249" s="40" t="s">
        <v>390</v>
      </c>
      <c r="E249" s="17">
        <v>851</v>
      </c>
      <c r="F249" s="23" t="s">
        <v>104</v>
      </c>
      <c r="G249" s="23" t="s">
        <v>43</v>
      </c>
      <c r="H249" s="23" t="s">
        <v>206</v>
      </c>
      <c r="I249" s="23" t="s">
        <v>22</v>
      </c>
      <c r="J249" s="53">
        <f>'3.ВС'!G255</f>
        <v>0</v>
      </c>
      <c r="K249" s="53">
        <f>'3.ВС'!H255</f>
        <v>0</v>
      </c>
      <c r="L249" s="53">
        <f>'3.ВС'!I255</f>
        <v>0</v>
      </c>
    </row>
    <row r="250" spans="1:12" s="45" customFormat="1" ht="30" hidden="1" x14ac:dyDescent="0.25">
      <c r="A250" s="54" t="s">
        <v>107</v>
      </c>
      <c r="B250" s="27">
        <v>51</v>
      </c>
      <c r="C250" s="17">
        <v>4</v>
      </c>
      <c r="D250" s="23" t="s">
        <v>390</v>
      </c>
      <c r="E250" s="17">
        <v>851</v>
      </c>
      <c r="F250" s="23" t="s">
        <v>104</v>
      </c>
      <c r="G250" s="23" t="s">
        <v>43</v>
      </c>
      <c r="H250" s="23" t="s">
        <v>207</v>
      </c>
      <c r="I250" s="23"/>
      <c r="J250" s="53">
        <f t="shared" ref="J250" si="180">J251+J253</f>
        <v>0</v>
      </c>
      <c r="K250" s="53">
        <f t="shared" ref="K250" si="181">K251+K253</f>
        <v>0</v>
      </c>
      <c r="L250" s="53">
        <f t="shared" ref="L250" si="182">L251+L253</f>
        <v>0</v>
      </c>
    </row>
    <row r="251" spans="1:12" s="45" customFormat="1" ht="90" hidden="1" x14ac:dyDescent="0.25">
      <c r="A251" s="38" t="s">
        <v>15</v>
      </c>
      <c r="B251" s="27">
        <v>51</v>
      </c>
      <c r="C251" s="17">
        <v>4</v>
      </c>
      <c r="D251" s="23" t="s">
        <v>390</v>
      </c>
      <c r="E251" s="17">
        <v>851</v>
      </c>
      <c r="F251" s="23" t="s">
        <v>104</v>
      </c>
      <c r="G251" s="23" t="s">
        <v>43</v>
      </c>
      <c r="H251" s="23" t="s">
        <v>207</v>
      </c>
      <c r="I251" s="23" t="s">
        <v>17</v>
      </c>
      <c r="J251" s="53">
        <f t="shared" ref="J251:L251" si="183">J252</f>
        <v>0</v>
      </c>
      <c r="K251" s="53">
        <f t="shared" si="183"/>
        <v>0</v>
      </c>
      <c r="L251" s="53">
        <f t="shared" si="183"/>
        <v>0</v>
      </c>
    </row>
    <row r="252" spans="1:12" s="45" customFormat="1" ht="30" hidden="1" x14ac:dyDescent="0.25">
      <c r="A252" s="11" t="s">
        <v>7</v>
      </c>
      <c r="B252" s="27">
        <v>51</v>
      </c>
      <c r="C252" s="17">
        <v>4</v>
      </c>
      <c r="D252" s="40" t="s">
        <v>390</v>
      </c>
      <c r="E252" s="17">
        <v>851</v>
      </c>
      <c r="F252" s="23" t="s">
        <v>104</v>
      </c>
      <c r="G252" s="23" t="s">
        <v>43</v>
      </c>
      <c r="H252" s="23" t="s">
        <v>207</v>
      </c>
      <c r="I252" s="23" t="s">
        <v>50</v>
      </c>
      <c r="J252" s="53">
        <f>'3.ВС'!G258</f>
        <v>0</v>
      </c>
      <c r="K252" s="53">
        <f>'3.ВС'!H258</f>
        <v>0</v>
      </c>
      <c r="L252" s="53">
        <f>'3.ВС'!I258</f>
        <v>0</v>
      </c>
    </row>
    <row r="253" spans="1:12" s="45" customFormat="1" ht="45" hidden="1" x14ac:dyDescent="0.25">
      <c r="A253" s="11" t="s">
        <v>20</v>
      </c>
      <c r="B253" s="27">
        <v>51</v>
      </c>
      <c r="C253" s="17">
        <v>4</v>
      </c>
      <c r="D253" s="23" t="s">
        <v>390</v>
      </c>
      <c r="E253" s="17">
        <v>851</v>
      </c>
      <c r="F253" s="23" t="s">
        <v>104</v>
      </c>
      <c r="G253" s="23" t="s">
        <v>43</v>
      </c>
      <c r="H253" s="23" t="s">
        <v>207</v>
      </c>
      <c r="I253" s="23" t="s">
        <v>21</v>
      </c>
      <c r="J253" s="53">
        <f t="shared" ref="J253:K261" si="184">J254</f>
        <v>0</v>
      </c>
      <c r="K253" s="53">
        <f t="shared" si="184"/>
        <v>0</v>
      </c>
      <c r="L253" s="53">
        <f t="shared" ref="L253:L261" si="185">L254</f>
        <v>0</v>
      </c>
    </row>
    <row r="254" spans="1:12" s="45" customFormat="1" ht="45" hidden="1" x14ac:dyDescent="0.25">
      <c r="A254" s="11" t="s">
        <v>9</v>
      </c>
      <c r="B254" s="27">
        <v>51</v>
      </c>
      <c r="C254" s="17">
        <v>4</v>
      </c>
      <c r="D254" s="23" t="s">
        <v>390</v>
      </c>
      <c r="E254" s="17">
        <v>851</v>
      </c>
      <c r="F254" s="23" t="s">
        <v>104</v>
      </c>
      <c r="G254" s="23" t="s">
        <v>43</v>
      </c>
      <c r="H254" s="23" t="s">
        <v>207</v>
      </c>
      <c r="I254" s="23" t="s">
        <v>22</v>
      </c>
      <c r="J254" s="53">
        <f>'3.ВС'!G260</f>
        <v>0</v>
      </c>
      <c r="K254" s="53">
        <f>'3.ВС'!H260</f>
        <v>0</v>
      </c>
      <c r="L254" s="53">
        <f>'3.ВС'!I260</f>
        <v>0</v>
      </c>
    </row>
    <row r="255" spans="1:12" s="46" customFormat="1" ht="60" hidden="1" x14ac:dyDescent="0.25">
      <c r="A255" s="54" t="s">
        <v>109</v>
      </c>
      <c r="B255" s="27">
        <v>51</v>
      </c>
      <c r="C255" s="17">
        <v>4</v>
      </c>
      <c r="D255" s="40" t="s">
        <v>390</v>
      </c>
      <c r="E255" s="17">
        <v>851</v>
      </c>
      <c r="F255" s="23" t="s">
        <v>104</v>
      </c>
      <c r="G255" s="23" t="s">
        <v>43</v>
      </c>
      <c r="H255" s="23" t="s">
        <v>209</v>
      </c>
      <c r="I255" s="23"/>
      <c r="J255" s="53">
        <f t="shared" ref="J255:K256" si="186">J256</f>
        <v>0</v>
      </c>
      <c r="K255" s="53">
        <f t="shared" si="186"/>
        <v>0</v>
      </c>
      <c r="L255" s="53">
        <f t="shared" ref="L255:L256" si="187">L256</f>
        <v>0</v>
      </c>
    </row>
    <row r="256" spans="1:12" s="46" customFormat="1" ht="45" hidden="1" x14ac:dyDescent="0.25">
      <c r="A256" s="11" t="s">
        <v>20</v>
      </c>
      <c r="B256" s="27">
        <v>51</v>
      </c>
      <c r="C256" s="17">
        <v>4</v>
      </c>
      <c r="D256" s="23" t="s">
        <v>390</v>
      </c>
      <c r="E256" s="17">
        <v>851</v>
      </c>
      <c r="F256" s="23" t="s">
        <v>104</v>
      </c>
      <c r="G256" s="23" t="s">
        <v>43</v>
      </c>
      <c r="H256" s="23" t="s">
        <v>209</v>
      </c>
      <c r="I256" s="23" t="s">
        <v>21</v>
      </c>
      <c r="J256" s="53">
        <f t="shared" si="186"/>
        <v>0</v>
      </c>
      <c r="K256" s="53">
        <f t="shared" si="186"/>
        <v>0</v>
      </c>
      <c r="L256" s="53">
        <f t="shared" si="187"/>
        <v>0</v>
      </c>
    </row>
    <row r="257" spans="1:12" s="46" customFormat="1" ht="45" hidden="1" x14ac:dyDescent="0.25">
      <c r="A257" s="11" t="s">
        <v>9</v>
      </c>
      <c r="B257" s="27">
        <v>51</v>
      </c>
      <c r="C257" s="17">
        <v>4</v>
      </c>
      <c r="D257" s="23" t="s">
        <v>390</v>
      </c>
      <c r="E257" s="17">
        <v>851</v>
      </c>
      <c r="F257" s="23" t="s">
        <v>104</v>
      </c>
      <c r="G257" s="23" t="s">
        <v>43</v>
      </c>
      <c r="H257" s="23" t="s">
        <v>209</v>
      </c>
      <c r="I257" s="23" t="s">
        <v>22</v>
      </c>
      <c r="J257" s="53">
        <f>'3.ВС'!G263</f>
        <v>0</v>
      </c>
      <c r="K257" s="53">
        <f>'3.ВС'!H263</f>
        <v>0</v>
      </c>
      <c r="L257" s="53">
        <f>'3.ВС'!I263</f>
        <v>0</v>
      </c>
    </row>
    <row r="258" spans="1:12" s="45" customFormat="1" ht="165" hidden="1" x14ac:dyDescent="0.25">
      <c r="A258" s="54" t="s">
        <v>108</v>
      </c>
      <c r="B258" s="27">
        <v>51</v>
      </c>
      <c r="C258" s="17">
        <v>4</v>
      </c>
      <c r="D258" s="40" t="s">
        <v>390</v>
      </c>
      <c r="E258" s="17">
        <v>851</v>
      </c>
      <c r="F258" s="23" t="s">
        <v>104</v>
      </c>
      <c r="G258" s="23" t="s">
        <v>43</v>
      </c>
      <c r="H258" s="23" t="s">
        <v>208</v>
      </c>
      <c r="I258" s="23"/>
      <c r="J258" s="53">
        <f t="shared" ref="J258" si="188">J259+J261</f>
        <v>0</v>
      </c>
      <c r="K258" s="53">
        <f t="shared" ref="K258" si="189">K259+K261</f>
        <v>0</v>
      </c>
      <c r="L258" s="53">
        <f t="shared" ref="L258" si="190">L259+L261</f>
        <v>0</v>
      </c>
    </row>
    <row r="259" spans="1:12" s="45" customFormat="1" ht="90" hidden="1" x14ac:dyDescent="0.25">
      <c r="A259" s="38" t="s">
        <v>15</v>
      </c>
      <c r="B259" s="27">
        <v>51</v>
      </c>
      <c r="C259" s="17">
        <v>4</v>
      </c>
      <c r="D259" s="23" t="s">
        <v>390</v>
      </c>
      <c r="E259" s="17">
        <v>851</v>
      </c>
      <c r="F259" s="23" t="s">
        <v>104</v>
      </c>
      <c r="G259" s="23" t="s">
        <v>43</v>
      </c>
      <c r="H259" s="23" t="s">
        <v>208</v>
      </c>
      <c r="I259" s="23" t="s">
        <v>17</v>
      </c>
      <c r="J259" s="53">
        <f t="shared" si="184"/>
        <v>0</v>
      </c>
      <c r="K259" s="53">
        <f t="shared" si="184"/>
        <v>0</v>
      </c>
      <c r="L259" s="53">
        <f t="shared" si="185"/>
        <v>0</v>
      </c>
    </row>
    <row r="260" spans="1:12" s="45" customFormat="1" ht="30" hidden="1" x14ac:dyDescent="0.25">
      <c r="A260" s="11" t="s">
        <v>7</v>
      </c>
      <c r="B260" s="27">
        <v>51</v>
      </c>
      <c r="C260" s="17">
        <v>4</v>
      </c>
      <c r="D260" s="40" t="s">
        <v>390</v>
      </c>
      <c r="E260" s="17">
        <v>851</v>
      </c>
      <c r="F260" s="23" t="s">
        <v>104</v>
      </c>
      <c r="G260" s="23" t="s">
        <v>43</v>
      </c>
      <c r="H260" s="23" t="s">
        <v>208</v>
      </c>
      <c r="I260" s="23" t="s">
        <v>50</v>
      </c>
      <c r="J260" s="53">
        <f>'3.ВС'!G266</f>
        <v>0</v>
      </c>
      <c r="K260" s="53">
        <f>'3.ВС'!H266</f>
        <v>0</v>
      </c>
      <c r="L260" s="53">
        <f>'3.ВС'!I266</f>
        <v>0</v>
      </c>
    </row>
    <row r="261" spans="1:12" s="45" customFormat="1" ht="45" hidden="1" x14ac:dyDescent="0.25">
      <c r="A261" s="11" t="s">
        <v>20</v>
      </c>
      <c r="B261" s="27">
        <v>51</v>
      </c>
      <c r="C261" s="17">
        <v>4</v>
      </c>
      <c r="D261" s="23" t="s">
        <v>390</v>
      </c>
      <c r="E261" s="17">
        <v>851</v>
      </c>
      <c r="F261" s="23" t="s">
        <v>104</v>
      </c>
      <c r="G261" s="23" t="s">
        <v>43</v>
      </c>
      <c r="H261" s="23" t="s">
        <v>208</v>
      </c>
      <c r="I261" s="23" t="s">
        <v>21</v>
      </c>
      <c r="J261" s="53">
        <f t="shared" si="184"/>
        <v>0</v>
      </c>
      <c r="K261" s="53">
        <f t="shared" si="184"/>
        <v>0</v>
      </c>
      <c r="L261" s="53">
        <f t="shared" si="185"/>
        <v>0</v>
      </c>
    </row>
    <row r="262" spans="1:12" s="46" customFormat="1" ht="45" hidden="1" x14ac:dyDescent="0.25">
      <c r="A262" s="11" t="s">
        <v>9</v>
      </c>
      <c r="B262" s="27">
        <v>51</v>
      </c>
      <c r="C262" s="17">
        <v>4</v>
      </c>
      <c r="D262" s="23" t="s">
        <v>390</v>
      </c>
      <c r="E262" s="17">
        <v>851</v>
      </c>
      <c r="F262" s="23" t="s">
        <v>104</v>
      </c>
      <c r="G262" s="23" t="s">
        <v>43</v>
      </c>
      <c r="H262" s="23" t="s">
        <v>208</v>
      </c>
      <c r="I262" s="23" t="s">
        <v>22</v>
      </c>
      <c r="J262" s="53">
        <f>'3.ВС'!G268</f>
        <v>0</v>
      </c>
      <c r="K262" s="53">
        <f>'3.ВС'!H268</f>
        <v>0</v>
      </c>
      <c r="L262" s="53">
        <f>'3.ВС'!I268</f>
        <v>0</v>
      </c>
    </row>
    <row r="263" spans="1:12" s="45" customFormat="1" ht="30" hidden="1" x14ac:dyDescent="0.25">
      <c r="A263" s="54" t="s">
        <v>250</v>
      </c>
      <c r="B263" s="17">
        <v>51</v>
      </c>
      <c r="C263" s="17">
        <v>5</v>
      </c>
      <c r="D263" s="23"/>
      <c r="E263" s="17"/>
      <c r="F263" s="23"/>
      <c r="G263" s="40"/>
      <c r="H263" s="40"/>
      <c r="I263" s="23"/>
      <c r="J263" s="53">
        <f t="shared" ref="J263" si="191">J264+J269</f>
        <v>0</v>
      </c>
      <c r="K263" s="53">
        <f t="shared" ref="K263" si="192">K264+K269</f>
        <v>0</v>
      </c>
      <c r="L263" s="53">
        <f t="shared" ref="L263" si="193">L264+L269</f>
        <v>0</v>
      </c>
    </row>
    <row r="264" spans="1:12" s="45" customFormat="1" ht="30" hidden="1" x14ac:dyDescent="0.25">
      <c r="A264" s="54" t="s">
        <v>394</v>
      </c>
      <c r="B264" s="17">
        <v>51</v>
      </c>
      <c r="C264" s="17">
        <v>5</v>
      </c>
      <c r="D264" s="23" t="s">
        <v>391</v>
      </c>
      <c r="E264" s="17"/>
      <c r="F264" s="23"/>
      <c r="G264" s="40"/>
      <c r="H264" s="40"/>
      <c r="I264" s="23"/>
      <c r="J264" s="53">
        <f t="shared" ref="J264:K267" si="194">J265</f>
        <v>0</v>
      </c>
      <c r="K264" s="53">
        <f t="shared" si="194"/>
        <v>0</v>
      </c>
      <c r="L264" s="53">
        <f t="shared" ref="L264:L267" si="195">L265</f>
        <v>0</v>
      </c>
    </row>
    <row r="265" spans="1:12" s="45" customFormat="1" hidden="1" x14ac:dyDescent="0.25">
      <c r="A265" s="54" t="s">
        <v>6</v>
      </c>
      <c r="B265" s="17">
        <v>51</v>
      </c>
      <c r="C265" s="17">
        <v>5</v>
      </c>
      <c r="D265" s="23" t="s">
        <v>391</v>
      </c>
      <c r="E265" s="17">
        <v>851</v>
      </c>
      <c r="F265" s="23"/>
      <c r="G265" s="40"/>
      <c r="H265" s="40"/>
      <c r="I265" s="23"/>
      <c r="J265" s="53">
        <f t="shared" si="194"/>
        <v>0</v>
      </c>
      <c r="K265" s="53">
        <f t="shared" si="194"/>
        <v>0</v>
      </c>
      <c r="L265" s="53">
        <f t="shared" si="195"/>
        <v>0</v>
      </c>
    </row>
    <row r="266" spans="1:12" s="45" customFormat="1" ht="30" hidden="1" x14ac:dyDescent="0.25">
      <c r="A266" s="54" t="s">
        <v>92</v>
      </c>
      <c r="B266" s="17">
        <v>51</v>
      </c>
      <c r="C266" s="17">
        <v>5</v>
      </c>
      <c r="D266" s="23" t="s">
        <v>391</v>
      </c>
      <c r="E266" s="17">
        <v>851</v>
      </c>
      <c r="F266" s="23" t="s">
        <v>90</v>
      </c>
      <c r="G266" s="23" t="s">
        <v>11</v>
      </c>
      <c r="H266" s="23" t="s">
        <v>205</v>
      </c>
      <c r="I266" s="23"/>
      <c r="J266" s="53">
        <f t="shared" si="194"/>
        <v>0</v>
      </c>
      <c r="K266" s="53">
        <f t="shared" si="194"/>
        <v>0</v>
      </c>
      <c r="L266" s="53">
        <f t="shared" si="195"/>
        <v>0</v>
      </c>
    </row>
    <row r="267" spans="1:12" s="45" customFormat="1" ht="30" hidden="1" x14ac:dyDescent="0.25">
      <c r="A267" s="38" t="s">
        <v>93</v>
      </c>
      <c r="B267" s="17">
        <v>51</v>
      </c>
      <c r="C267" s="17">
        <v>5</v>
      </c>
      <c r="D267" s="23" t="s">
        <v>391</v>
      </c>
      <c r="E267" s="17">
        <v>851</v>
      </c>
      <c r="F267" s="23" t="s">
        <v>90</v>
      </c>
      <c r="G267" s="23" t="s">
        <v>11</v>
      </c>
      <c r="H267" s="23" t="s">
        <v>205</v>
      </c>
      <c r="I267" s="23" t="s">
        <v>94</v>
      </c>
      <c r="J267" s="53">
        <f t="shared" si="194"/>
        <v>0</v>
      </c>
      <c r="K267" s="53">
        <f t="shared" si="194"/>
        <v>0</v>
      </c>
      <c r="L267" s="53">
        <f t="shared" si="195"/>
        <v>0</v>
      </c>
    </row>
    <row r="268" spans="1:12" s="45" customFormat="1" ht="30" hidden="1" x14ac:dyDescent="0.25">
      <c r="A268" s="38" t="s">
        <v>101</v>
      </c>
      <c r="B268" s="17">
        <v>51</v>
      </c>
      <c r="C268" s="17">
        <v>5</v>
      </c>
      <c r="D268" s="23" t="s">
        <v>391</v>
      </c>
      <c r="E268" s="17">
        <v>851</v>
      </c>
      <c r="F268" s="23" t="s">
        <v>90</v>
      </c>
      <c r="G268" s="23" t="s">
        <v>11</v>
      </c>
      <c r="H268" s="23" t="s">
        <v>205</v>
      </c>
      <c r="I268" s="23" t="s">
        <v>102</v>
      </c>
      <c r="J268" s="53">
        <f>'3.ВС'!G233</f>
        <v>0</v>
      </c>
      <c r="K268" s="53">
        <f>'3.ВС'!H233</f>
        <v>0</v>
      </c>
      <c r="L268" s="53">
        <f>'3.ВС'!I233</f>
        <v>0</v>
      </c>
    </row>
    <row r="269" spans="1:12" s="45" customFormat="1" ht="60" hidden="1" x14ac:dyDescent="0.25">
      <c r="A269" s="54" t="s">
        <v>168</v>
      </c>
      <c r="B269" s="17">
        <v>51</v>
      </c>
      <c r="C269" s="17">
        <v>5</v>
      </c>
      <c r="D269" s="23" t="s">
        <v>392</v>
      </c>
      <c r="E269" s="17"/>
      <c r="F269" s="23"/>
      <c r="G269" s="23"/>
      <c r="H269" s="23"/>
      <c r="I269" s="23"/>
      <c r="J269" s="53">
        <f t="shared" ref="J269:L269" si="196">J270</f>
        <v>0</v>
      </c>
      <c r="K269" s="53">
        <f t="shared" si="196"/>
        <v>0</v>
      </c>
      <c r="L269" s="53">
        <f t="shared" si="196"/>
        <v>0</v>
      </c>
    </row>
    <row r="270" spans="1:12" s="45" customFormat="1" hidden="1" x14ac:dyDescent="0.25">
      <c r="A270" s="54" t="s">
        <v>6</v>
      </c>
      <c r="B270" s="17">
        <v>51</v>
      </c>
      <c r="C270" s="17">
        <v>5</v>
      </c>
      <c r="D270" s="23" t="s">
        <v>392</v>
      </c>
      <c r="E270" s="17">
        <v>851</v>
      </c>
      <c r="F270" s="23"/>
      <c r="G270" s="40"/>
      <c r="H270" s="40"/>
      <c r="I270" s="23"/>
      <c r="J270" s="53">
        <f t="shared" ref="J270" si="197">J271+J274</f>
        <v>0</v>
      </c>
      <c r="K270" s="53">
        <f t="shared" ref="K270" si="198">K271+K274</f>
        <v>0</v>
      </c>
      <c r="L270" s="53">
        <f t="shared" ref="L270" si="199">L271+L274</f>
        <v>0</v>
      </c>
    </row>
    <row r="271" spans="1:12" s="45" customFormat="1" ht="75" hidden="1" x14ac:dyDescent="0.25">
      <c r="A271" s="54" t="s">
        <v>169</v>
      </c>
      <c r="B271" s="17">
        <v>51</v>
      </c>
      <c r="C271" s="17">
        <v>5</v>
      </c>
      <c r="D271" s="23" t="s">
        <v>392</v>
      </c>
      <c r="E271" s="17">
        <v>851</v>
      </c>
      <c r="F271" s="40" t="s">
        <v>90</v>
      </c>
      <c r="G271" s="40" t="s">
        <v>13</v>
      </c>
      <c r="H271" s="40" t="s">
        <v>170</v>
      </c>
      <c r="I271" s="40"/>
      <c r="J271" s="108">
        <f t="shared" ref="J271:K272" si="200">J272</f>
        <v>0</v>
      </c>
      <c r="K271" s="108">
        <f t="shared" si="200"/>
        <v>0</v>
      </c>
      <c r="L271" s="108">
        <f t="shared" ref="L271:L272" si="201">L272</f>
        <v>0</v>
      </c>
    </row>
    <row r="272" spans="1:12" s="45" customFormat="1" ht="45" hidden="1" x14ac:dyDescent="0.25">
      <c r="A272" s="11" t="s">
        <v>69</v>
      </c>
      <c r="B272" s="17">
        <v>51</v>
      </c>
      <c r="C272" s="17">
        <v>5</v>
      </c>
      <c r="D272" s="40" t="s">
        <v>392</v>
      </c>
      <c r="E272" s="17">
        <v>851</v>
      </c>
      <c r="F272" s="40" t="s">
        <v>90</v>
      </c>
      <c r="G272" s="40" t="s">
        <v>13</v>
      </c>
      <c r="H272" s="40" t="s">
        <v>170</v>
      </c>
      <c r="I272" s="40" t="s">
        <v>70</v>
      </c>
      <c r="J272" s="108">
        <f t="shared" si="200"/>
        <v>0</v>
      </c>
      <c r="K272" s="108">
        <f t="shared" si="200"/>
        <v>0</v>
      </c>
      <c r="L272" s="108">
        <f t="shared" si="201"/>
        <v>0</v>
      </c>
    </row>
    <row r="273" spans="1:12" s="45" customFormat="1" hidden="1" x14ac:dyDescent="0.25">
      <c r="A273" s="11" t="s">
        <v>71</v>
      </c>
      <c r="B273" s="17">
        <v>51</v>
      </c>
      <c r="C273" s="17">
        <v>5</v>
      </c>
      <c r="D273" s="40" t="s">
        <v>392</v>
      </c>
      <c r="E273" s="17">
        <v>851</v>
      </c>
      <c r="F273" s="40" t="s">
        <v>90</v>
      </c>
      <c r="G273" s="40" t="s">
        <v>13</v>
      </c>
      <c r="H273" s="40" t="s">
        <v>170</v>
      </c>
      <c r="I273" s="40" t="s">
        <v>72</v>
      </c>
      <c r="J273" s="108"/>
      <c r="K273" s="108"/>
      <c r="L273" s="108"/>
    </row>
    <row r="274" spans="1:12" s="45" customFormat="1" ht="75" hidden="1" x14ac:dyDescent="0.25">
      <c r="A274" s="54" t="s">
        <v>226</v>
      </c>
      <c r="B274" s="17">
        <v>51</v>
      </c>
      <c r="C274" s="17">
        <v>5</v>
      </c>
      <c r="D274" s="23" t="s">
        <v>392</v>
      </c>
      <c r="E274" s="17">
        <v>851</v>
      </c>
      <c r="F274" s="40" t="s">
        <v>90</v>
      </c>
      <c r="G274" s="40" t="s">
        <v>13</v>
      </c>
      <c r="H274" s="40" t="s">
        <v>171</v>
      </c>
      <c r="I274" s="40"/>
      <c r="J274" s="53">
        <f t="shared" ref="J274:K275" si="202">J275</f>
        <v>0</v>
      </c>
      <c r="K274" s="53">
        <f t="shared" si="202"/>
        <v>0</v>
      </c>
      <c r="L274" s="53">
        <f t="shared" ref="L274:L275" si="203">L275</f>
        <v>0</v>
      </c>
    </row>
    <row r="275" spans="1:12" s="45" customFormat="1" ht="45" hidden="1" x14ac:dyDescent="0.25">
      <c r="A275" s="11" t="s">
        <v>69</v>
      </c>
      <c r="B275" s="17">
        <v>51</v>
      </c>
      <c r="C275" s="17">
        <v>5</v>
      </c>
      <c r="D275" s="40" t="s">
        <v>392</v>
      </c>
      <c r="E275" s="17">
        <v>851</v>
      </c>
      <c r="F275" s="40" t="s">
        <v>90</v>
      </c>
      <c r="G275" s="40" t="s">
        <v>13</v>
      </c>
      <c r="H275" s="40" t="s">
        <v>171</v>
      </c>
      <c r="I275" s="40" t="s">
        <v>70</v>
      </c>
      <c r="J275" s="108">
        <f t="shared" si="202"/>
        <v>0</v>
      </c>
      <c r="K275" s="108">
        <f t="shared" si="202"/>
        <v>0</v>
      </c>
      <c r="L275" s="108">
        <f t="shared" si="203"/>
        <v>0</v>
      </c>
    </row>
    <row r="276" spans="1:12" s="45" customFormat="1" hidden="1" x14ac:dyDescent="0.25">
      <c r="A276" s="11" t="s">
        <v>71</v>
      </c>
      <c r="B276" s="17">
        <v>51</v>
      </c>
      <c r="C276" s="17">
        <v>5</v>
      </c>
      <c r="D276" s="40" t="s">
        <v>392</v>
      </c>
      <c r="E276" s="17">
        <v>851</v>
      </c>
      <c r="F276" s="40" t="s">
        <v>90</v>
      </c>
      <c r="G276" s="40" t="s">
        <v>13</v>
      </c>
      <c r="H276" s="40" t="s">
        <v>171</v>
      </c>
      <c r="I276" s="40" t="s">
        <v>72</v>
      </c>
      <c r="J276" s="108">
        <f>'3.ВС'!G237</f>
        <v>0</v>
      </c>
      <c r="K276" s="108">
        <f>'3.ВС'!H237</f>
        <v>0</v>
      </c>
      <c r="L276" s="108">
        <f>'3.ВС'!I237</f>
        <v>0</v>
      </c>
    </row>
    <row r="277" spans="1:12" s="45" customFormat="1" ht="30" hidden="1" x14ac:dyDescent="0.25">
      <c r="A277" s="54" t="s">
        <v>249</v>
      </c>
      <c r="B277" s="17">
        <v>51</v>
      </c>
      <c r="C277" s="17">
        <v>6</v>
      </c>
      <c r="D277" s="40"/>
      <c r="E277" s="17"/>
      <c r="F277" s="23"/>
      <c r="G277" s="40"/>
      <c r="H277" s="40"/>
      <c r="I277" s="23"/>
      <c r="J277" s="53">
        <f t="shared" ref="J277" si="204">J279</f>
        <v>0</v>
      </c>
      <c r="K277" s="53">
        <f t="shared" ref="K277" si="205">K279</f>
        <v>0</v>
      </c>
      <c r="L277" s="53">
        <f t="shared" ref="L277" si="206">L279</f>
        <v>0</v>
      </c>
    </row>
    <row r="278" spans="1:12" s="45" customFormat="1" ht="45" hidden="1" x14ac:dyDescent="0.25">
      <c r="A278" s="54" t="s">
        <v>172</v>
      </c>
      <c r="B278" s="17">
        <v>51</v>
      </c>
      <c r="C278" s="17">
        <v>6</v>
      </c>
      <c r="D278" s="40" t="s">
        <v>393</v>
      </c>
      <c r="E278" s="17"/>
      <c r="F278" s="23"/>
      <c r="G278" s="40"/>
      <c r="H278" s="40"/>
      <c r="I278" s="23"/>
      <c r="J278" s="53">
        <f t="shared" ref="J278:K281" si="207">J279</f>
        <v>0</v>
      </c>
      <c r="K278" s="53">
        <f t="shared" si="207"/>
        <v>0</v>
      </c>
      <c r="L278" s="53">
        <f t="shared" ref="L278:L281" si="208">L279</f>
        <v>0</v>
      </c>
    </row>
    <row r="279" spans="1:12" s="46" customFormat="1" hidden="1" x14ac:dyDescent="0.25">
      <c r="A279" s="54" t="s">
        <v>6</v>
      </c>
      <c r="B279" s="17">
        <v>51</v>
      </c>
      <c r="C279" s="17">
        <v>6</v>
      </c>
      <c r="D279" s="40" t="s">
        <v>393</v>
      </c>
      <c r="E279" s="17">
        <v>851</v>
      </c>
      <c r="F279" s="23"/>
      <c r="G279" s="40"/>
      <c r="H279" s="40"/>
      <c r="I279" s="23"/>
      <c r="J279" s="53">
        <f t="shared" si="207"/>
        <v>0</v>
      </c>
      <c r="K279" s="53">
        <f t="shared" si="207"/>
        <v>0</v>
      </c>
      <c r="L279" s="53">
        <f t="shared" si="208"/>
        <v>0</v>
      </c>
    </row>
    <row r="280" spans="1:12" s="46" customFormat="1" ht="30" hidden="1" x14ac:dyDescent="0.25">
      <c r="A280" s="54" t="s">
        <v>239</v>
      </c>
      <c r="B280" s="17">
        <v>51</v>
      </c>
      <c r="C280" s="17">
        <v>6</v>
      </c>
      <c r="D280" s="40" t="s">
        <v>393</v>
      </c>
      <c r="E280" s="17">
        <v>851</v>
      </c>
      <c r="F280" s="23" t="s">
        <v>90</v>
      </c>
      <c r="G280" s="23" t="s">
        <v>45</v>
      </c>
      <c r="H280" s="23" t="s">
        <v>225</v>
      </c>
      <c r="I280" s="23"/>
      <c r="J280" s="53">
        <f t="shared" si="207"/>
        <v>0</v>
      </c>
      <c r="K280" s="53">
        <f t="shared" si="207"/>
        <v>0</v>
      </c>
      <c r="L280" s="53">
        <f t="shared" si="208"/>
        <v>0</v>
      </c>
    </row>
    <row r="281" spans="1:12" s="46" customFormat="1" ht="30" hidden="1" x14ac:dyDescent="0.25">
      <c r="A281" s="38" t="s">
        <v>93</v>
      </c>
      <c r="B281" s="17">
        <v>51</v>
      </c>
      <c r="C281" s="17">
        <v>6</v>
      </c>
      <c r="D281" s="40" t="s">
        <v>393</v>
      </c>
      <c r="E281" s="17">
        <v>851</v>
      </c>
      <c r="F281" s="23" t="s">
        <v>90</v>
      </c>
      <c r="G281" s="23" t="s">
        <v>45</v>
      </c>
      <c r="H281" s="23" t="s">
        <v>225</v>
      </c>
      <c r="I281" s="23" t="s">
        <v>94</v>
      </c>
      <c r="J281" s="53">
        <f t="shared" si="207"/>
        <v>0</v>
      </c>
      <c r="K281" s="53">
        <f t="shared" si="207"/>
        <v>0</v>
      </c>
      <c r="L281" s="53">
        <f t="shared" si="208"/>
        <v>0</v>
      </c>
    </row>
    <row r="282" spans="1:12" s="45" customFormat="1" ht="45" hidden="1" x14ac:dyDescent="0.25">
      <c r="A282" s="38" t="s">
        <v>95</v>
      </c>
      <c r="B282" s="17">
        <v>51</v>
      </c>
      <c r="C282" s="17">
        <v>6</v>
      </c>
      <c r="D282" s="40" t="s">
        <v>393</v>
      </c>
      <c r="E282" s="17">
        <v>851</v>
      </c>
      <c r="F282" s="23" t="s">
        <v>90</v>
      </c>
      <c r="G282" s="23" t="s">
        <v>45</v>
      </c>
      <c r="H282" s="23" t="s">
        <v>225</v>
      </c>
      <c r="I282" s="23" t="s">
        <v>96</v>
      </c>
      <c r="J282" s="53">
        <f>'3.ВС'!G240</f>
        <v>0</v>
      </c>
      <c r="K282" s="53">
        <f>'3.ВС'!H240</f>
        <v>0</v>
      </c>
      <c r="L282" s="53">
        <f>'3.ВС'!I240</f>
        <v>0</v>
      </c>
    </row>
    <row r="283" spans="1:12" s="45" customFormat="1" ht="60" hidden="1" x14ac:dyDescent="0.25">
      <c r="A283" s="18" t="s">
        <v>307</v>
      </c>
      <c r="B283" s="17">
        <v>51</v>
      </c>
      <c r="C283" s="17">
        <v>7</v>
      </c>
      <c r="D283" s="40"/>
      <c r="E283" s="17"/>
      <c r="F283" s="23"/>
      <c r="G283" s="23"/>
      <c r="H283" s="23"/>
      <c r="I283" s="23"/>
      <c r="J283" s="53">
        <f t="shared" ref="J283:K287" si="209">J284</f>
        <v>0</v>
      </c>
      <c r="K283" s="53">
        <f t="shared" si="209"/>
        <v>0</v>
      </c>
      <c r="L283" s="53">
        <f t="shared" ref="L283:L287" si="210">L284</f>
        <v>0</v>
      </c>
    </row>
    <row r="284" spans="1:12" s="45" customFormat="1" ht="150" hidden="1" x14ac:dyDescent="0.25">
      <c r="A284" s="18" t="s">
        <v>308</v>
      </c>
      <c r="B284" s="17">
        <v>51</v>
      </c>
      <c r="C284" s="17">
        <v>7</v>
      </c>
      <c r="D284" s="40" t="s">
        <v>156</v>
      </c>
      <c r="E284" s="17"/>
      <c r="F284" s="23"/>
      <c r="G284" s="23"/>
      <c r="H284" s="23"/>
      <c r="I284" s="23"/>
      <c r="J284" s="53">
        <f t="shared" si="209"/>
        <v>0</v>
      </c>
      <c r="K284" s="53">
        <f t="shared" si="209"/>
        <v>0</v>
      </c>
      <c r="L284" s="53">
        <f t="shared" si="210"/>
        <v>0</v>
      </c>
    </row>
    <row r="285" spans="1:12" s="45" customFormat="1" hidden="1" x14ac:dyDescent="0.25">
      <c r="A285" s="54" t="s">
        <v>6</v>
      </c>
      <c r="B285" s="17">
        <v>51</v>
      </c>
      <c r="C285" s="17">
        <v>7</v>
      </c>
      <c r="D285" s="40" t="s">
        <v>156</v>
      </c>
      <c r="E285" s="17">
        <v>851</v>
      </c>
      <c r="F285" s="23"/>
      <c r="G285" s="23"/>
      <c r="H285" s="23"/>
      <c r="I285" s="23"/>
      <c r="J285" s="53">
        <f t="shared" si="209"/>
        <v>0</v>
      </c>
      <c r="K285" s="53">
        <f t="shared" si="209"/>
        <v>0</v>
      </c>
      <c r="L285" s="53">
        <f t="shared" si="210"/>
        <v>0</v>
      </c>
    </row>
    <row r="286" spans="1:12" s="45" customFormat="1" ht="45" hidden="1" x14ac:dyDescent="0.25">
      <c r="A286" s="54" t="s">
        <v>309</v>
      </c>
      <c r="B286" s="17">
        <v>51</v>
      </c>
      <c r="C286" s="17">
        <v>7</v>
      </c>
      <c r="D286" s="40" t="s">
        <v>156</v>
      </c>
      <c r="E286" s="17">
        <v>851</v>
      </c>
      <c r="F286" s="23"/>
      <c r="G286" s="23"/>
      <c r="H286" s="23" t="s">
        <v>306</v>
      </c>
      <c r="I286" s="23"/>
      <c r="J286" s="53">
        <f t="shared" si="209"/>
        <v>0</v>
      </c>
      <c r="K286" s="53">
        <f t="shared" si="209"/>
        <v>0</v>
      </c>
      <c r="L286" s="53">
        <f t="shared" si="210"/>
        <v>0</v>
      </c>
    </row>
    <row r="287" spans="1:12" s="45" customFormat="1" ht="45" hidden="1" x14ac:dyDescent="0.25">
      <c r="A287" s="11" t="s">
        <v>69</v>
      </c>
      <c r="B287" s="17">
        <v>51</v>
      </c>
      <c r="C287" s="17">
        <v>7</v>
      </c>
      <c r="D287" s="40" t="s">
        <v>156</v>
      </c>
      <c r="E287" s="17">
        <v>851</v>
      </c>
      <c r="F287" s="23"/>
      <c r="G287" s="23"/>
      <c r="H287" s="23" t="s">
        <v>306</v>
      </c>
      <c r="I287" s="23" t="s">
        <v>70</v>
      </c>
      <c r="J287" s="53">
        <f t="shared" si="209"/>
        <v>0</v>
      </c>
      <c r="K287" s="53">
        <f t="shared" si="209"/>
        <v>0</v>
      </c>
      <c r="L287" s="53">
        <f t="shared" si="210"/>
        <v>0</v>
      </c>
    </row>
    <row r="288" spans="1:12" s="45" customFormat="1" hidden="1" x14ac:dyDescent="0.25">
      <c r="A288" s="11" t="s">
        <v>71</v>
      </c>
      <c r="B288" s="17">
        <v>51</v>
      </c>
      <c r="C288" s="17">
        <v>7</v>
      </c>
      <c r="D288" s="40" t="s">
        <v>156</v>
      </c>
      <c r="E288" s="17">
        <v>851</v>
      </c>
      <c r="F288" s="23"/>
      <c r="G288" s="23"/>
      <c r="H288" s="23" t="s">
        <v>306</v>
      </c>
      <c r="I288" s="23" t="s">
        <v>72</v>
      </c>
      <c r="J288" s="53">
        <f>'3.ВС'!G249</f>
        <v>0</v>
      </c>
      <c r="K288" s="53">
        <f>'3.ВС'!H249</f>
        <v>0</v>
      </c>
      <c r="L288" s="53">
        <f>'3.ВС'!I249</f>
        <v>0</v>
      </c>
    </row>
    <row r="289" spans="1:12" s="45" customFormat="1" ht="30" x14ac:dyDescent="0.25">
      <c r="A289" s="54" t="s">
        <v>246</v>
      </c>
      <c r="B289" s="27">
        <v>52</v>
      </c>
      <c r="C289" s="27"/>
      <c r="D289" s="27"/>
      <c r="E289" s="39"/>
      <c r="F289" s="39"/>
      <c r="G289" s="39"/>
      <c r="H289" s="27"/>
      <c r="I289" s="23"/>
      <c r="J289" s="52">
        <f t="shared" ref="J289" si="211">J290+J295+J312+J350+J357+J362+J363+J368+J375</f>
        <v>121848.0000000001</v>
      </c>
      <c r="K289" s="52">
        <f t="shared" ref="K289" si="212">K290+K295+K312+K350+K357+K362+K363+K368+K375</f>
        <v>0</v>
      </c>
      <c r="L289" s="52">
        <f t="shared" ref="L289" si="213">L290+L295+L312+L350+L357+L362+L363+L368+L375</f>
        <v>0</v>
      </c>
    </row>
    <row r="290" spans="1:12" s="45" customFormat="1" ht="45" hidden="1" x14ac:dyDescent="0.25">
      <c r="A290" s="37" t="s">
        <v>450</v>
      </c>
      <c r="B290" s="27">
        <v>52</v>
      </c>
      <c r="C290" s="27">
        <v>0</v>
      </c>
      <c r="D290" s="27" t="s">
        <v>451</v>
      </c>
      <c r="E290" s="39"/>
      <c r="F290" s="39"/>
      <c r="G290" s="39"/>
      <c r="H290" s="27"/>
      <c r="I290" s="23"/>
      <c r="J290" s="52">
        <f t="shared" ref="J290:K293" si="214">J291</f>
        <v>0</v>
      </c>
      <c r="K290" s="52">
        <f t="shared" si="214"/>
        <v>0</v>
      </c>
      <c r="L290" s="52">
        <f t="shared" ref="L290:L293" si="215">L291</f>
        <v>0</v>
      </c>
    </row>
    <row r="291" spans="1:12" s="45" customFormat="1" ht="30" hidden="1" x14ac:dyDescent="0.25">
      <c r="A291" s="54" t="s">
        <v>110</v>
      </c>
      <c r="B291" s="27">
        <v>52</v>
      </c>
      <c r="C291" s="27">
        <v>0</v>
      </c>
      <c r="D291" s="27" t="s">
        <v>451</v>
      </c>
      <c r="E291" s="39">
        <v>852</v>
      </c>
      <c r="F291" s="39"/>
      <c r="G291" s="39"/>
      <c r="H291" s="27"/>
      <c r="I291" s="23"/>
      <c r="J291" s="52">
        <f t="shared" si="214"/>
        <v>0</v>
      </c>
      <c r="K291" s="52">
        <f t="shared" si="214"/>
        <v>0</v>
      </c>
      <c r="L291" s="52">
        <f t="shared" si="215"/>
        <v>0</v>
      </c>
    </row>
    <row r="292" spans="1:12" s="45" customFormat="1" ht="90" hidden="1" x14ac:dyDescent="0.25">
      <c r="A292" s="54" t="s">
        <v>447</v>
      </c>
      <c r="B292" s="27">
        <v>52</v>
      </c>
      <c r="C292" s="27">
        <v>0</v>
      </c>
      <c r="D292" s="27" t="s">
        <v>451</v>
      </c>
      <c r="E292" s="39">
        <v>852</v>
      </c>
      <c r="F292" s="39"/>
      <c r="G292" s="39"/>
      <c r="H292" s="27">
        <v>51790</v>
      </c>
      <c r="I292" s="23"/>
      <c r="J292" s="52">
        <f t="shared" si="214"/>
        <v>0</v>
      </c>
      <c r="K292" s="52">
        <f t="shared" si="214"/>
        <v>0</v>
      </c>
      <c r="L292" s="52">
        <f t="shared" si="215"/>
        <v>0</v>
      </c>
    </row>
    <row r="293" spans="1:12" s="45" customFormat="1" ht="45" hidden="1" x14ac:dyDescent="0.25">
      <c r="A293" s="11" t="s">
        <v>40</v>
      </c>
      <c r="B293" s="17">
        <v>52</v>
      </c>
      <c r="C293" s="17">
        <v>0</v>
      </c>
      <c r="D293" s="27" t="s">
        <v>451</v>
      </c>
      <c r="E293" s="17">
        <v>852</v>
      </c>
      <c r="F293" s="23" t="s">
        <v>75</v>
      </c>
      <c r="G293" s="23" t="s">
        <v>43</v>
      </c>
      <c r="H293" s="23" t="s">
        <v>449</v>
      </c>
      <c r="I293" s="23" t="s">
        <v>80</v>
      </c>
      <c r="J293" s="52">
        <f t="shared" si="214"/>
        <v>0</v>
      </c>
      <c r="K293" s="52">
        <f t="shared" si="214"/>
        <v>0</v>
      </c>
      <c r="L293" s="52">
        <f t="shared" si="215"/>
        <v>0</v>
      </c>
    </row>
    <row r="294" spans="1:12" s="45" customFormat="1" hidden="1" x14ac:dyDescent="0.25">
      <c r="A294" s="11" t="s">
        <v>81</v>
      </c>
      <c r="B294" s="17">
        <v>52</v>
      </c>
      <c r="C294" s="17">
        <v>0</v>
      </c>
      <c r="D294" s="27" t="s">
        <v>451</v>
      </c>
      <c r="E294" s="17">
        <v>852</v>
      </c>
      <c r="F294" s="23" t="s">
        <v>75</v>
      </c>
      <c r="G294" s="23" t="s">
        <v>11</v>
      </c>
      <c r="H294" s="23" t="s">
        <v>449</v>
      </c>
      <c r="I294" s="23" t="s">
        <v>82</v>
      </c>
      <c r="J294" s="52">
        <f>'3.ВС'!G290</f>
        <v>0</v>
      </c>
      <c r="K294" s="52">
        <f>'3.ВС'!H290</f>
        <v>0</v>
      </c>
      <c r="L294" s="52">
        <f>'3.ВС'!I290</f>
        <v>0</v>
      </c>
    </row>
    <row r="295" spans="1:12" s="45" customFormat="1" ht="45" hidden="1" x14ac:dyDescent="0.25">
      <c r="A295" s="54" t="s">
        <v>173</v>
      </c>
      <c r="B295" s="27">
        <v>52</v>
      </c>
      <c r="C295" s="27">
        <v>0</v>
      </c>
      <c r="D295" s="40" t="s">
        <v>11</v>
      </c>
      <c r="E295" s="39"/>
      <c r="F295" s="39"/>
      <c r="G295" s="39"/>
      <c r="H295" s="27"/>
      <c r="I295" s="23"/>
      <c r="J295" s="53">
        <f t="shared" ref="J295:K303" si="216">J296</f>
        <v>0</v>
      </c>
      <c r="K295" s="53">
        <f t="shared" si="216"/>
        <v>0</v>
      </c>
      <c r="L295" s="53">
        <f t="shared" ref="L295:L303" si="217">L296</f>
        <v>0</v>
      </c>
    </row>
    <row r="296" spans="1:12" s="45" customFormat="1" ht="30" hidden="1" x14ac:dyDescent="0.25">
      <c r="A296" s="54" t="s">
        <v>110</v>
      </c>
      <c r="B296" s="17">
        <v>52</v>
      </c>
      <c r="C296" s="17">
        <v>0</v>
      </c>
      <c r="D296" s="23" t="s">
        <v>11</v>
      </c>
      <c r="E296" s="17">
        <v>852</v>
      </c>
      <c r="F296" s="40"/>
      <c r="G296" s="40"/>
      <c r="H296" s="40"/>
      <c r="I296" s="23"/>
      <c r="J296" s="53">
        <f t="shared" ref="J296" si="218">J297+J302+J305</f>
        <v>0</v>
      </c>
      <c r="K296" s="53">
        <f t="shared" ref="K296" si="219">K297+K302+K305</f>
        <v>0</v>
      </c>
      <c r="L296" s="53">
        <f t="shared" ref="L296" si="220">L297+L302+L305</f>
        <v>0</v>
      </c>
    </row>
    <row r="297" spans="1:12" s="45" customFormat="1" ht="60" hidden="1" x14ac:dyDescent="0.25">
      <c r="A297" s="54" t="s">
        <v>416</v>
      </c>
      <c r="B297" s="17">
        <v>52</v>
      </c>
      <c r="C297" s="17">
        <v>0</v>
      </c>
      <c r="D297" s="23" t="s">
        <v>11</v>
      </c>
      <c r="E297" s="17">
        <v>852</v>
      </c>
      <c r="F297" s="23"/>
      <c r="G297" s="23"/>
      <c r="H297" s="23" t="s">
        <v>227</v>
      </c>
      <c r="I297" s="23"/>
      <c r="J297" s="53">
        <f t="shared" ref="J297" si="221">J298+J300</f>
        <v>0</v>
      </c>
      <c r="K297" s="53">
        <f t="shared" ref="K297" si="222">K298+K300</f>
        <v>0</v>
      </c>
      <c r="L297" s="53">
        <f t="shared" ref="L297" si="223">L298+L300</f>
        <v>0</v>
      </c>
    </row>
    <row r="298" spans="1:12" s="45" customFormat="1" ht="90" hidden="1" x14ac:dyDescent="0.25">
      <c r="A298" s="38" t="s">
        <v>15</v>
      </c>
      <c r="B298" s="17">
        <v>52</v>
      </c>
      <c r="C298" s="17">
        <v>0</v>
      </c>
      <c r="D298" s="23" t="s">
        <v>11</v>
      </c>
      <c r="E298" s="17">
        <v>852</v>
      </c>
      <c r="F298" s="40" t="s">
        <v>90</v>
      </c>
      <c r="G298" s="40" t="s">
        <v>100</v>
      </c>
      <c r="H298" s="23" t="s">
        <v>227</v>
      </c>
      <c r="I298" s="23" t="s">
        <v>17</v>
      </c>
      <c r="J298" s="53">
        <f t="shared" ref="J298:L298" si="224">J299</f>
        <v>0</v>
      </c>
      <c r="K298" s="53">
        <f t="shared" si="224"/>
        <v>0</v>
      </c>
      <c r="L298" s="53">
        <f t="shared" si="224"/>
        <v>0</v>
      </c>
    </row>
    <row r="299" spans="1:12" s="45" customFormat="1" ht="45" hidden="1" x14ac:dyDescent="0.25">
      <c r="A299" s="38" t="s">
        <v>8</v>
      </c>
      <c r="B299" s="17">
        <v>52</v>
      </c>
      <c r="C299" s="17">
        <v>0</v>
      </c>
      <c r="D299" s="23" t="s">
        <v>11</v>
      </c>
      <c r="E299" s="17">
        <v>852</v>
      </c>
      <c r="F299" s="40" t="s">
        <v>90</v>
      </c>
      <c r="G299" s="40" t="s">
        <v>100</v>
      </c>
      <c r="H299" s="23" t="s">
        <v>227</v>
      </c>
      <c r="I299" s="23" t="s">
        <v>18</v>
      </c>
      <c r="J299" s="53">
        <f>'3.ВС'!G346</f>
        <v>0</v>
      </c>
      <c r="K299" s="53">
        <f>'3.ВС'!H346</f>
        <v>0</v>
      </c>
      <c r="L299" s="53">
        <f>'3.ВС'!I346</f>
        <v>0</v>
      </c>
    </row>
    <row r="300" spans="1:12" s="45" customFormat="1" ht="45" hidden="1" x14ac:dyDescent="0.25">
      <c r="A300" s="11" t="s">
        <v>20</v>
      </c>
      <c r="B300" s="17">
        <v>52</v>
      </c>
      <c r="C300" s="17">
        <v>0</v>
      </c>
      <c r="D300" s="23" t="s">
        <v>11</v>
      </c>
      <c r="E300" s="17">
        <v>852</v>
      </c>
      <c r="F300" s="40" t="s">
        <v>90</v>
      </c>
      <c r="G300" s="40" t="s">
        <v>100</v>
      </c>
      <c r="H300" s="23" t="s">
        <v>227</v>
      </c>
      <c r="I300" s="23" t="s">
        <v>21</v>
      </c>
      <c r="J300" s="53">
        <f t="shared" ref="J300:L300" si="225">J301</f>
        <v>0</v>
      </c>
      <c r="K300" s="53">
        <f t="shared" si="225"/>
        <v>0</v>
      </c>
      <c r="L300" s="53">
        <f t="shared" si="225"/>
        <v>0</v>
      </c>
    </row>
    <row r="301" spans="1:12" s="45" customFormat="1" ht="45" hidden="1" x14ac:dyDescent="0.25">
      <c r="A301" s="11" t="s">
        <v>9</v>
      </c>
      <c r="B301" s="17">
        <v>52</v>
      </c>
      <c r="C301" s="17">
        <v>0</v>
      </c>
      <c r="D301" s="23" t="s">
        <v>11</v>
      </c>
      <c r="E301" s="17">
        <v>852</v>
      </c>
      <c r="F301" s="40" t="s">
        <v>90</v>
      </c>
      <c r="G301" s="40" t="s">
        <v>100</v>
      </c>
      <c r="H301" s="23" t="s">
        <v>227</v>
      </c>
      <c r="I301" s="23" t="s">
        <v>22</v>
      </c>
      <c r="J301" s="53">
        <f>'3.ВС'!G348</f>
        <v>0</v>
      </c>
      <c r="K301" s="53">
        <f>'3.ВС'!H348</f>
        <v>0</v>
      </c>
      <c r="L301" s="53">
        <f>'3.ВС'!I348</f>
        <v>0</v>
      </c>
    </row>
    <row r="302" spans="1:12" s="45" customFormat="1" ht="45" hidden="1" x14ac:dyDescent="0.25">
      <c r="A302" s="54" t="s">
        <v>19</v>
      </c>
      <c r="B302" s="17">
        <v>52</v>
      </c>
      <c r="C302" s="17">
        <v>0</v>
      </c>
      <c r="D302" s="23" t="s">
        <v>11</v>
      </c>
      <c r="E302" s="17">
        <v>852</v>
      </c>
      <c r="F302" s="23" t="s">
        <v>75</v>
      </c>
      <c r="G302" s="23" t="s">
        <v>48</v>
      </c>
      <c r="H302" s="23" t="s">
        <v>185</v>
      </c>
      <c r="I302" s="23"/>
      <c r="J302" s="53">
        <f t="shared" si="216"/>
        <v>0</v>
      </c>
      <c r="K302" s="53">
        <f t="shared" si="216"/>
        <v>0</v>
      </c>
      <c r="L302" s="53">
        <f t="shared" si="217"/>
        <v>0</v>
      </c>
    </row>
    <row r="303" spans="1:12" s="45" customFormat="1" ht="90" hidden="1" x14ac:dyDescent="0.25">
      <c r="A303" s="38" t="s">
        <v>15</v>
      </c>
      <c r="B303" s="17">
        <v>52</v>
      </c>
      <c r="C303" s="17">
        <v>0</v>
      </c>
      <c r="D303" s="40" t="s">
        <v>11</v>
      </c>
      <c r="E303" s="17">
        <v>852</v>
      </c>
      <c r="F303" s="23" t="s">
        <v>75</v>
      </c>
      <c r="G303" s="23" t="s">
        <v>48</v>
      </c>
      <c r="H303" s="23" t="s">
        <v>185</v>
      </c>
      <c r="I303" s="23" t="s">
        <v>17</v>
      </c>
      <c r="J303" s="53">
        <f t="shared" si="216"/>
        <v>0</v>
      </c>
      <c r="K303" s="53">
        <f t="shared" si="216"/>
        <v>0</v>
      </c>
      <c r="L303" s="53">
        <f t="shared" si="217"/>
        <v>0</v>
      </c>
    </row>
    <row r="304" spans="1:12" s="45" customFormat="1" ht="45" hidden="1" x14ac:dyDescent="0.25">
      <c r="A304" s="38" t="s">
        <v>8</v>
      </c>
      <c r="B304" s="17">
        <v>52</v>
      </c>
      <c r="C304" s="17">
        <v>0</v>
      </c>
      <c r="D304" s="23" t="s">
        <v>11</v>
      </c>
      <c r="E304" s="17">
        <v>852</v>
      </c>
      <c r="F304" s="23" t="s">
        <v>75</v>
      </c>
      <c r="G304" s="23" t="s">
        <v>48</v>
      </c>
      <c r="H304" s="23" t="s">
        <v>185</v>
      </c>
      <c r="I304" s="23" t="s">
        <v>18</v>
      </c>
      <c r="J304" s="53">
        <f>'3.ВС'!G351</f>
        <v>0</v>
      </c>
      <c r="K304" s="53">
        <f>'3.ВС'!H351</f>
        <v>0</v>
      </c>
      <c r="L304" s="53">
        <f>'3.ВС'!I351</f>
        <v>0</v>
      </c>
    </row>
    <row r="305" spans="1:12" s="45" customFormat="1" ht="60" hidden="1" x14ac:dyDescent="0.25">
      <c r="A305" s="54" t="s">
        <v>122</v>
      </c>
      <c r="B305" s="17">
        <v>52</v>
      </c>
      <c r="C305" s="17">
        <v>0</v>
      </c>
      <c r="D305" s="23" t="s">
        <v>11</v>
      </c>
      <c r="E305" s="17">
        <v>852</v>
      </c>
      <c r="F305" s="23" t="s">
        <v>75</v>
      </c>
      <c r="G305" s="23" t="s">
        <v>48</v>
      </c>
      <c r="H305" s="23" t="s">
        <v>218</v>
      </c>
      <c r="I305" s="23"/>
      <c r="J305" s="53">
        <f t="shared" ref="J305" si="226">J306+J308+J310</f>
        <v>0</v>
      </c>
      <c r="K305" s="53">
        <f t="shared" ref="K305" si="227">K306+K308+K310</f>
        <v>0</v>
      </c>
      <c r="L305" s="53">
        <f t="shared" ref="L305" si="228">L306+L308+L310</f>
        <v>0</v>
      </c>
    </row>
    <row r="306" spans="1:12" s="45" customFormat="1" ht="90" hidden="1" x14ac:dyDescent="0.25">
      <c r="A306" s="38" t="s">
        <v>15</v>
      </c>
      <c r="B306" s="17">
        <v>52</v>
      </c>
      <c r="C306" s="17">
        <v>0</v>
      </c>
      <c r="D306" s="23" t="s">
        <v>11</v>
      </c>
      <c r="E306" s="17">
        <v>852</v>
      </c>
      <c r="F306" s="23" t="s">
        <v>75</v>
      </c>
      <c r="G306" s="23" t="s">
        <v>48</v>
      </c>
      <c r="H306" s="23" t="s">
        <v>218</v>
      </c>
      <c r="I306" s="23" t="s">
        <v>17</v>
      </c>
      <c r="J306" s="53">
        <f t="shared" ref="J306:L306" si="229">J307</f>
        <v>0</v>
      </c>
      <c r="K306" s="53">
        <f t="shared" si="229"/>
        <v>0</v>
      </c>
      <c r="L306" s="53">
        <f t="shared" si="229"/>
        <v>0</v>
      </c>
    </row>
    <row r="307" spans="1:12" s="45" customFormat="1" ht="45" hidden="1" x14ac:dyDescent="0.25">
      <c r="A307" s="38" t="s">
        <v>8</v>
      </c>
      <c r="B307" s="17">
        <v>52</v>
      </c>
      <c r="C307" s="17">
        <v>0</v>
      </c>
      <c r="D307" s="23" t="s">
        <v>11</v>
      </c>
      <c r="E307" s="17">
        <v>852</v>
      </c>
      <c r="F307" s="23" t="s">
        <v>75</v>
      </c>
      <c r="G307" s="23" t="s">
        <v>48</v>
      </c>
      <c r="H307" s="23" t="s">
        <v>218</v>
      </c>
      <c r="I307" s="23" t="s">
        <v>18</v>
      </c>
      <c r="J307" s="53">
        <f>'3.ВС'!G354</f>
        <v>0</v>
      </c>
      <c r="K307" s="53">
        <f>'3.ВС'!H354</f>
        <v>0</v>
      </c>
      <c r="L307" s="53">
        <f>'3.ВС'!I354</f>
        <v>0</v>
      </c>
    </row>
    <row r="308" spans="1:12" s="45" customFormat="1" ht="45" hidden="1" x14ac:dyDescent="0.25">
      <c r="A308" s="11" t="s">
        <v>20</v>
      </c>
      <c r="B308" s="17">
        <v>52</v>
      </c>
      <c r="C308" s="17">
        <v>0</v>
      </c>
      <c r="D308" s="23" t="s">
        <v>11</v>
      </c>
      <c r="E308" s="17">
        <v>852</v>
      </c>
      <c r="F308" s="23" t="s">
        <v>75</v>
      </c>
      <c r="G308" s="23" t="s">
        <v>48</v>
      </c>
      <c r="H308" s="23" t="s">
        <v>218</v>
      </c>
      <c r="I308" s="23" t="s">
        <v>21</v>
      </c>
      <c r="J308" s="53">
        <f t="shared" ref="J308:L308" si="230">J309</f>
        <v>0</v>
      </c>
      <c r="K308" s="53">
        <f t="shared" si="230"/>
        <v>0</v>
      </c>
      <c r="L308" s="53">
        <f t="shared" si="230"/>
        <v>0</v>
      </c>
    </row>
    <row r="309" spans="1:12" s="45" customFormat="1" ht="45" hidden="1" x14ac:dyDescent="0.25">
      <c r="A309" s="11" t="s">
        <v>9</v>
      </c>
      <c r="B309" s="17">
        <v>52</v>
      </c>
      <c r="C309" s="17">
        <v>0</v>
      </c>
      <c r="D309" s="23" t="s">
        <v>11</v>
      </c>
      <c r="E309" s="17">
        <v>852</v>
      </c>
      <c r="F309" s="23" t="s">
        <v>75</v>
      </c>
      <c r="G309" s="23" t="s">
        <v>48</v>
      </c>
      <c r="H309" s="23" t="s">
        <v>218</v>
      </c>
      <c r="I309" s="23" t="s">
        <v>22</v>
      </c>
      <c r="J309" s="53">
        <f>'3.ВС'!G356</f>
        <v>0</v>
      </c>
      <c r="K309" s="53">
        <f>'3.ВС'!H356</f>
        <v>0</v>
      </c>
      <c r="L309" s="53">
        <f>'3.ВС'!I356</f>
        <v>0</v>
      </c>
    </row>
    <row r="310" spans="1:12" s="45" customFormat="1" hidden="1" x14ac:dyDescent="0.25">
      <c r="A310" s="11" t="s">
        <v>23</v>
      </c>
      <c r="B310" s="17">
        <v>52</v>
      </c>
      <c r="C310" s="17">
        <v>0</v>
      </c>
      <c r="D310" s="23" t="s">
        <v>11</v>
      </c>
      <c r="E310" s="17">
        <v>852</v>
      </c>
      <c r="F310" s="23" t="s">
        <v>75</v>
      </c>
      <c r="G310" s="23" t="s">
        <v>48</v>
      </c>
      <c r="H310" s="23" t="s">
        <v>218</v>
      </c>
      <c r="I310" s="23" t="s">
        <v>24</v>
      </c>
      <c r="J310" s="53">
        <f t="shared" ref="J310:L310" si="231">J311</f>
        <v>0</v>
      </c>
      <c r="K310" s="53">
        <f t="shared" si="231"/>
        <v>0</v>
      </c>
      <c r="L310" s="53">
        <f t="shared" si="231"/>
        <v>0</v>
      </c>
    </row>
    <row r="311" spans="1:12" s="45" customFormat="1" hidden="1" x14ac:dyDescent="0.25">
      <c r="A311" s="11" t="s">
        <v>25</v>
      </c>
      <c r="B311" s="17">
        <v>52</v>
      </c>
      <c r="C311" s="17">
        <v>0</v>
      </c>
      <c r="D311" s="23" t="s">
        <v>11</v>
      </c>
      <c r="E311" s="17">
        <v>852</v>
      </c>
      <c r="F311" s="23" t="s">
        <v>75</v>
      </c>
      <c r="G311" s="23" t="s">
        <v>48</v>
      </c>
      <c r="H311" s="23" t="s">
        <v>218</v>
      </c>
      <c r="I311" s="23" t="s">
        <v>26</v>
      </c>
      <c r="J311" s="53">
        <f>'3.ВС'!G358</f>
        <v>0</v>
      </c>
      <c r="K311" s="53">
        <f>'3.ВС'!H358</f>
        <v>0</v>
      </c>
      <c r="L311" s="53">
        <f>'3.ВС'!I358</f>
        <v>0</v>
      </c>
    </row>
    <row r="312" spans="1:12" s="45" customFormat="1" ht="45" x14ac:dyDescent="0.25">
      <c r="A312" s="54" t="s">
        <v>396</v>
      </c>
      <c r="B312" s="17">
        <v>52</v>
      </c>
      <c r="C312" s="17">
        <v>0</v>
      </c>
      <c r="D312" s="23" t="s">
        <v>43</v>
      </c>
      <c r="E312" s="17"/>
      <c r="F312" s="23"/>
      <c r="G312" s="23"/>
      <c r="H312" s="23"/>
      <c r="I312" s="23"/>
      <c r="J312" s="53">
        <f t="shared" ref="J312:L312" si="232">J313</f>
        <v>121848.0000000001</v>
      </c>
      <c r="K312" s="53">
        <f t="shared" si="232"/>
        <v>0</v>
      </c>
      <c r="L312" s="53">
        <f t="shared" si="232"/>
        <v>0</v>
      </c>
    </row>
    <row r="313" spans="1:12" s="45" customFormat="1" ht="30" x14ac:dyDescent="0.25">
      <c r="A313" s="54" t="s">
        <v>110</v>
      </c>
      <c r="B313" s="17">
        <v>52</v>
      </c>
      <c r="C313" s="17">
        <v>0</v>
      </c>
      <c r="D313" s="40" t="s">
        <v>43</v>
      </c>
      <c r="E313" s="17">
        <v>852</v>
      </c>
      <c r="F313" s="40"/>
      <c r="G313" s="40"/>
      <c r="H313" s="40"/>
      <c r="I313" s="23"/>
      <c r="J313" s="52">
        <f t="shared" ref="J313" si="233">J314+J317+J320+J323+J326+J329+J332+J335+J338+J341+J344+J347</f>
        <v>121848.0000000001</v>
      </c>
      <c r="K313" s="52">
        <f t="shared" ref="K313" si="234">K314+K317+K320+K323+K326+K329+K332+K335+K338+K341+K344+K347</f>
        <v>0</v>
      </c>
      <c r="L313" s="52">
        <f t="shared" ref="L313" si="235">L314+L317+L320+L323+L326+L329+L332+L335+L338+L341+L344+L347</f>
        <v>0</v>
      </c>
    </row>
    <row r="314" spans="1:12" s="45" customFormat="1" ht="120" hidden="1" x14ac:dyDescent="0.25">
      <c r="A314" s="18" t="s">
        <v>278</v>
      </c>
      <c r="B314" s="17">
        <v>52</v>
      </c>
      <c r="C314" s="17">
        <v>0</v>
      </c>
      <c r="D314" s="40" t="s">
        <v>43</v>
      </c>
      <c r="E314" s="17">
        <v>852</v>
      </c>
      <c r="F314" s="23" t="s">
        <v>75</v>
      </c>
      <c r="G314" s="23" t="s">
        <v>43</v>
      </c>
      <c r="H314" s="23" t="s">
        <v>279</v>
      </c>
      <c r="I314" s="23"/>
      <c r="J314" s="53">
        <f t="shared" ref="J314:K318" si="236">J315</f>
        <v>0</v>
      </c>
      <c r="K314" s="53">
        <f t="shared" si="236"/>
        <v>0</v>
      </c>
      <c r="L314" s="53">
        <f t="shared" ref="L314:L318" si="237">L315</f>
        <v>0</v>
      </c>
    </row>
    <row r="315" spans="1:12" s="45" customFormat="1" ht="45" hidden="1" x14ac:dyDescent="0.25">
      <c r="A315" s="11" t="s">
        <v>40</v>
      </c>
      <c r="B315" s="17">
        <v>52</v>
      </c>
      <c r="C315" s="17">
        <v>0</v>
      </c>
      <c r="D315" s="23" t="s">
        <v>43</v>
      </c>
      <c r="E315" s="17">
        <v>852</v>
      </c>
      <c r="F315" s="23" t="s">
        <v>75</v>
      </c>
      <c r="G315" s="23" t="s">
        <v>43</v>
      </c>
      <c r="H315" s="23" t="s">
        <v>279</v>
      </c>
      <c r="I315" s="23" t="s">
        <v>80</v>
      </c>
      <c r="J315" s="53">
        <f t="shared" si="236"/>
        <v>0</v>
      </c>
      <c r="K315" s="53">
        <f t="shared" si="236"/>
        <v>0</v>
      </c>
      <c r="L315" s="53">
        <f t="shared" si="237"/>
        <v>0</v>
      </c>
    </row>
    <row r="316" spans="1:12" s="45" customFormat="1" hidden="1" x14ac:dyDescent="0.25">
      <c r="A316" s="11" t="s">
        <v>81</v>
      </c>
      <c r="B316" s="17">
        <v>52</v>
      </c>
      <c r="C316" s="17">
        <v>0</v>
      </c>
      <c r="D316" s="23" t="s">
        <v>43</v>
      </c>
      <c r="E316" s="17">
        <v>852</v>
      </c>
      <c r="F316" s="23" t="s">
        <v>75</v>
      </c>
      <c r="G316" s="23" t="s">
        <v>11</v>
      </c>
      <c r="H316" s="23" t="s">
        <v>279</v>
      </c>
      <c r="I316" s="23" t="s">
        <v>82</v>
      </c>
      <c r="J316" s="53">
        <f>'3.ВС'!G293</f>
        <v>0</v>
      </c>
      <c r="K316" s="53">
        <f>'3.ВС'!H293</f>
        <v>0</v>
      </c>
      <c r="L316" s="53">
        <f>'3.ВС'!I293</f>
        <v>0</v>
      </c>
    </row>
    <row r="317" spans="1:12" s="45" customFormat="1" ht="345" hidden="1" x14ac:dyDescent="0.25">
      <c r="A317" s="63" t="s">
        <v>276</v>
      </c>
      <c r="B317" s="17">
        <v>52</v>
      </c>
      <c r="C317" s="17">
        <v>0</v>
      </c>
      <c r="D317" s="40" t="s">
        <v>43</v>
      </c>
      <c r="E317" s="17">
        <v>852</v>
      </c>
      <c r="F317" s="23"/>
      <c r="G317" s="23"/>
      <c r="H317" s="23" t="s">
        <v>280</v>
      </c>
      <c r="I317" s="23"/>
      <c r="J317" s="53">
        <f t="shared" si="236"/>
        <v>0</v>
      </c>
      <c r="K317" s="53">
        <f t="shared" si="236"/>
        <v>0</v>
      </c>
      <c r="L317" s="53">
        <f t="shared" si="237"/>
        <v>0</v>
      </c>
    </row>
    <row r="318" spans="1:12" s="45" customFormat="1" ht="45" hidden="1" x14ac:dyDescent="0.25">
      <c r="A318" s="11" t="s">
        <v>40</v>
      </c>
      <c r="B318" s="17">
        <v>52</v>
      </c>
      <c r="C318" s="17">
        <v>0</v>
      </c>
      <c r="D318" s="23" t="s">
        <v>43</v>
      </c>
      <c r="E318" s="17">
        <v>852</v>
      </c>
      <c r="F318" s="23"/>
      <c r="G318" s="23"/>
      <c r="H318" s="23" t="s">
        <v>280</v>
      </c>
      <c r="I318" s="23" t="s">
        <v>80</v>
      </c>
      <c r="J318" s="53">
        <f t="shared" si="236"/>
        <v>0</v>
      </c>
      <c r="K318" s="53">
        <f t="shared" si="236"/>
        <v>0</v>
      </c>
      <c r="L318" s="53">
        <f t="shared" si="237"/>
        <v>0</v>
      </c>
    </row>
    <row r="319" spans="1:12" s="45" customFormat="1" hidden="1" x14ac:dyDescent="0.25">
      <c r="A319" s="11" t="s">
        <v>81</v>
      </c>
      <c r="B319" s="17">
        <v>52</v>
      </c>
      <c r="C319" s="17">
        <v>0</v>
      </c>
      <c r="D319" s="23" t="s">
        <v>43</v>
      </c>
      <c r="E319" s="17">
        <v>852</v>
      </c>
      <c r="F319" s="23"/>
      <c r="G319" s="23"/>
      <c r="H319" s="23" t="s">
        <v>280</v>
      </c>
      <c r="I319" s="23" t="s">
        <v>82</v>
      </c>
      <c r="J319" s="53">
        <f>'3.ВС'!G274</f>
        <v>0</v>
      </c>
      <c r="K319" s="53">
        <f>'3.ВС'!H274</f>
        <v>0</v>
      </c>
      <c r="L319" s="53">
        <f>'3.ВС'!I274</f>
        <v>0</v>
      </c>
    </row>
    <row r="320" spans="1:12" s="45" customFormat="1" ht="75" hidden="1" x14ac:dyDescent="0.25">
      <c r="A320" s="54" t="s">
        <v>124</v>
      </c>
      <c r="B320" s="17">
        <v>52</v>
      </c>
      <c r="C320" s="17">
        <v>0</v>
      </c>
      <c r="D320" s="40" t="s">
        <v>43</v>
      </c>
      <c r="E320" s="17">
        <v>852</v>
      </c>
      <c r="F320" s="23" t="s">
        <v>90</v>
      </c>
      <c r="G320" s="23" t="s">
        <v>13</v>
      </c>
      <c r="H320" s="23" t="s">
        <v>174</v>
      </c>
      <c r="I320" s="23"/>
      <c r="J320" s="53">
        <f t="shared" ref="J320:K321" si="238">J321</f>
        <v>0</v>
      </c>
      <c r="K320" s="53">
        <f t="shared" si="238"/>
        <v>0</v>
      </c>
      <c r="L320" s="53">
        <f t="shared" ref="L320:L321" si="239">L321</f>
        <v>0</v>
      </c>
    </row>
    <row r="321" spans="1:12" s="45" customFormat="1" ht="30" hidden="1" x14ac:dyDescent="0.25">
      <c r="A321" s="38" t="s">
        <v>93</v>
      </c>
      <c r="B321" s="17">
        <v>52</v>
      </c>
      <c r="C321" s="17">
        <v>0</v>
      </c>
      <c r="D321" s="23" t="s">
        <v>43</v>
      </c>
      <c r="E321" s="17">
        <v>852</v>
      </c>
      <c r="F321" s="23" t="s">
        <v>90</v>
      </c>
      <c r="G321" s="23" t="s">
        <v>13</v>
      </c>
      <c r="H321" s="23" t="s">
        <v>174</v>
      </c>
      <c r="I321" s="23" t="s">
        <v>94</v>
      </c>
      <c r="J321" s="53">
        <f t="shared" si="238"/>
        <v>0</v>
      </c>
      <c r="K321" s="53">
        <f t="shared" si="238"/>
        <v>0</v>
      </c>
      <c r="L321" s="53">
        <f t="shared" si="239"/>
        <v>0</v>
      </c>
    </row>
    <row r="322" spans="1:12" s="45" customFormat="1" ht="45" hidden="1" x14ac:dyDescent="0.25">
      <c r="A322" s="38" t="s">
        <v>95</v>
      </c>
      <c r="B322" s="17">
        <v>52</v>
      </c>
      <c r="C322" s="17">
        <v>0</v>
      </c>
      <c r="D322" s="23" t="s">
        <v>43</v>
      </c>
      <c r="E322" s="17">
        <v>852</v>
      </c>
      <c r="F322" s="23" t="s">
        <v>90</v>
      </c>
      <c r="G322" s="23" t="s">
        <v>13</v>
      </c>
      <c r="H322" s="23" t="s">
        <v>174</v>
      </c>
      <c r="I322" s="23" t="s">
        <v>96</v>
      </c>
      <c r="J322" s="53">
        <f>'3.ВС'!G369</f>
        <v>0</v>
      </c>
      <c r="K322" s="53">
        <f>'3.ВС'!H369</f>
        <v>0</v>
      </c>
      <c r="L322" s="53">
        <f>'3.ВС'!I369</f>
        <v>0</v>
      </c>
    </row>
    <row r="323" spans="1:12" s="45" customFormat="1" ht="30" hidden="1" x14ac:dyDescent="0.25">
      <c r="A323" s="54" t="s">
        <v>112</v>
      </c>
      <c r="B323" s="17">
        <v>52</v>
      </c>
      <c r="C323" s="17">
        <v>0</v>
      </c>
      <c r="D323" s="40" t="s">
        <v>43</v>
      </c>
      <c r="E323" s="17">
        <v>852</v>
      </c>
      <c r="F323" s="40" t="s">
        <v>75</v>
      </c>
      <c r="G323" s="40" t="s">
        <v>11</v>
      </c>
      <c r="H323" s="40" t="s">
        <v>212</v>
      </c>
      <c r="I323" s="40"/>
      <c r="J323" s="108">
        <f t="shared" ref="J323:K324" si="240">J324</f>
        <v>0</v>
      </c>
      <c r="K323" s="108">
        <f t="shared" si="240"/>
        <v>0</v>
      </c>
      <c r="L323" s="108">
        <f t="shared" ref="L323:L324" si="241">L324</f>
        <v>0</v>
      </c>
    </row>
    <row r="324" spans="1:12" s="45" customFormat="1" ht="45" hidden="1" x14ac:dyDescent="0.25">
      <c r="A324" s="11" t="s">
        <v>40</v>
      </c>
      <c r="B324" s="17">
        <v>52</v>
      </c>
      <c r="C324" s="17">
        <v>0</v>
      </c>
      <c r="D324" s="23" t="s">
        <v>43</v>
      </c>
      <c r="E324" s="17">
        <v>852</v>
      </c>
      <c r="F324" s="40" t="s">
        <v>75</v>
      </c>
      <c r="G324" s="40" t="s">
        <v>11</v>
      </c>
      <c r="H324" s="40" t="s">
        <v>212</v>
      </c>
      <c r="I324" s="40" t="s">
        <v>80</v>
      </c>
      <c r="J324" s="53">
        <f t="shared" si="240"/>
        <v>0</v>
      </c>
      <c r="K324" s="53">
        <f t="shared" si="240"/>
        <v>0</v>
      </c>
      <c r="L324" s="53">
        <f t="shared" si="241"/>
        <v>0</v>
      </c>
    </row>
    <row r="325" spans="1:12" s="45" customFormat="1" hidden="1" x14ac:dyDescent="0.25">
      <c r="A325" s="11" t="s">
        <v>81</v>
      </c>
      <c r="B325" s="17">
        <v>52</v>
      </c>
      <c r="C325" s="17">
        <v>0</v>
      </c>
      <c r="D325" s="23" t="s">
        <v>43</v>
      </c>
      <c r="E325" s="17">
        <v>852</v>
      </c>
      <c r="F325" s="23" t="s">
        <v>75</v>
      </c>
      <c r="G325" s="23" t="s">
        <v>11</v>
      </c>
      <c r="H325" s="23" t="s">
        <v>212</v>
      </c>
      <c r="I325" s="23" t="s">
        <v>82</v>
      </c>
      <c r="J325" s="53">
        <f>'3.ВС'!G277</f>
        <v>0</v>
      </c>
      <c r="K325" s="53">
        <f>'3.ВС'!H277</f>
        <v>0</v>
      </c>
      <c r="L325" s="53">
        <f>'3.ВС'!I277</f>
        <v>0</v>
      </c>
    </row>
    <row r="326" spans="1:12" s="45" customFormat="1" hidden="1" x14ac:dyDescent="0.25">
      <c r="A326" s="54" t="s">
        <v>115</v>
      </c>
      <c r="B326" s="17">
        <v>52</v>
      </c>
      <c r="C326" s="17">
        <v>0</v>
      </c>
      <c r="D326" s="40" t="s">
        <v>43</v>
      </c>
      <c r="E326" s="17">
        <v>852</v>
      </c>
      <c r="F326" s="23" t="s">
        <v>75</v>
      </c>
      <c r="G326" s="23" t="s">
        <v>43</v>
      </c>
      <c r="H326" s="23" t="s">
        <v>215</v>
      </c>
      <c r="I326" s="23"/>
      <c r="J326" s="53">
        <f t="shared" ref="J326:K327" si="242">J327</f>
        <v>0</v>
      </c>
      <c r="K326" s="53">
        <f t="shared" si="242"/>
        <v>0</v>
      </c>
      <c r="L326" s="53">
        <f t="shared" ref="L326:L327" si="243">L327</f>
        <v>0</v>
      </c>
    </row>
    <row r="327" spans="1:12" s="45" customFormat="1" ht="45" hidden="1" x14ac:dyDescent="0.25">
      <c r="A327" s="11" t="s">
        <v>40</v>
      </c>
      <c r="B327" s="17">
        <v>52</v>
      </c>
      <c r="C327" s="17">
        <v>0</v>
      </c>
      <c r="D327" s="23" t="s">
        <v>43</v>
      </c>
      <c r="E327" s="17">
        <v>852</v>
      </c>
      <c r="F327" s="23" t="s">
        <v>75</v>
      </c>
      <c r="G327" s="40" t="s">
        <v>43</v>
      </c>
      <c r="H327" s="23" t="s">
        <v>215</v>
      </c>
      <c r="I327" s="23" t="s">
        <v>80</v>
      </c>
      <c r="J327" s="53">
        <f t="shared" si="242"/>
        <v>0</v>
      </c>
      <c r="K327" s="53">
        <f t="shared" si="242"/>
        <v>0</v>
      </c>
      <c r="L327" s="53">
        <f t="shared" si="243"/>
        <v>0</v>
      </c>
    </row>
    <row r="328" spans="1:12" s="45" customFormat="1" hidden="1" x14ac:dyDescent="0.25">
      <c r="A328" s="11" t="s">
        <v>81</v>
      </c>
      <c r="B328" s="17">
        <v>52</v>
      </c>
      <c r="C328" s="17">
        <v>0</v>
      </c>
      <c r="D328" s="23" t="s">
        <v>43</v>
      </c>
      <c r="E328" s="17">
        <v>852</v>
      </c>
      <c r="F328" s="23" t="s">
        <v>75</v>
      </c>
      <c r="G328" s="40" t="s">
        <v>43</v>
      </c>
      <c r="H328" s="23" t="s">
        <v>215</v>
      </c>
      <c r="I328" s="23" t="s">
        <v>82</v>
      </c>
      <c r="J328" s="53">
        <f>'3.ВС'!G296</f>
        <v>0</v>
      </c>
      <c r="K328" s="53">
        <f>'3.ВС'!H296</f>
        <v>0</v>
      </c>
      <c r="L328" s="53">
        <f>'3.ВС'!I296</f>
        <v>0</v>
      </c>
    </row>
    <row r="329" spans="1:12" s="45" customFormat="1" ht="30" hidden="1" x14ac:dyDescent="0.25">
      <c r="A329" s="54" t="s">
        <v>118</v>
      </c>
      <c r="B329" s="17">
        <v>52</v>
      </c>
      <c r="C329" s="17">
        <v>0</v>
      </c>
      <c r="D329" s="40" t="s">
        <v>43</v>
      </c>
      <c r="E329" s="17">
        <v>852</v>
      </c>
      <c r="F329" s="40" t="s">
        <v>75</v>
      </c>
      <c r="G329" s="40" t="s">
        <v>43</v>
      </c>
      <c r="H329" s="40" t="s">
        <v>216</v>
      </c>
      <c r="I329" s="23"/>
      <c r="J329" s="53">
        <f t="shared" ref="J329:K330" si="244">J330</f>
        <v>0</v>
      </c>
      <c r="K329" s="53">
        <f t="shared" si="244"/>
        <v>0</v>
      </c>
      <c r="L329" s="53">
        <f t="shared" ref="L329:L330" si="245">L330</f>
        <v>0</v>
      </c>
    </row>
    <row r="330" spans="1:12" s="45" customFormat="1" ht="45" hidden="1" x14ac:dyDescent="0.25">
      <c r="A330" s="11" t="s">
        <v>40</v>
      </c>
      <c r="B330" s="17">
        <v>52</v>
      </c>
      <c r="C330" s="17">
        <v>0</v>
      </c>
      <c r="D330" s="23" t="s">
        <v>43</v>
      </c>
      <c r="E330" s="17">
        <v>852</v>
      </c>
      <c r="F330" s="23" t="s">
        <v>75</v>
      </c>
      <c r="G330" s="40" t="s">
        <v>43</v>
      </c>
      <c r="H330" s="40" t="s">
        <v>216</v>
      </c>
      <c r="I330" s="23" t="s">
        <v>80</v>
      </c>
      <c r="J330" s="53">
        <f t="shared" si="244"/>
        <v>0</v>
      </c>
      <c r="K330" s="53">
        <f t="shared" si="244"/>
        <v>0</v>
      </c>
      <c r="L330" s="53">
        <f t="shared" si="245"/>
        <v>0</v>
      </c>
    </row>
    <row r="331" spans="1:12" s="45" customFormat="1" hidden="1" x14ac:dyDescent="0.25">
      <c r="A331" s="11" t="s">
        <v>81</v>
      </c>
      <c r="B331" s="17">
        <v>52</v>
      </c>
      <c r="C331" s="17">
        <v>0</v>
      </c>
      <c r="D331" s="23" t="s">
        <v>43</v>
      </c>
      <c r="E331" s="17">
        <v>852</v>
      </c>
      <c r="F331" s="23" t="s">
        <v>75</v>
      </c>
      <c r="G331" s="40" t="s">
        <v>43</v>
      </c>
      <c r="H331" s="40" t="s">
        <v>216</v>
      </c>
      <c r="I331" s="23" t="s">
        <v>82</v>
      </c>
      <c r="J331" s="52">
        <f>'3.ВС'!G324+'3.ВС'!G385</f>
        <v>0</v>
      </c>
      <c r="K331" s="52">
        <f>'3.ВС'!H324+'3.ВС'!H385</f>
        <v>0</v>
      </c>
      <c r="L331" s="52">
        <f>'3.ВС'!I324+'3.ВС'!I385</f>
        <v>0</v>
      </c>
    </row>
    <row r="332" spans="1:12" s="45" customFormat="1" x14ac:dyDescent="0.25">
      <c r="A332" s="54" t="s">
        <v>213</v>
      </c>
      <c r="B332" s="17">
        <v>52</v>
      </c>
      <c r="C332" s="17">
        <v>0</v>
      </c>
      <c r="D332" s="40" t="s">
        <v>43</v>
      </c>
      <c r="E332" s="17">
        <v>852</v>
      </c>
      <c r="F332" s="40" t="s">
        <v>75</v>
      </c>
      <c r="G332" s="23" t="s">
        <v>11</v>
      </c>
      <c r="H332" s="23" t="s">
        <v>214</v>
      </c>
      <c r="I332" s="23"/>
      <c r="J332" s="53">
        <f t="shared" ref="J332:K333" si="246">J333</f>
        <v>140801.1100000001</v>
      </c>
      <c r="K332" s="53">
        <f t="shared" si="246"/>
        <v>0</v>
      </c>
      <c r="L332" s="53">
        <f t="shared" ref="L332:L333" si="247">L333</f>
        <v>0</v>
      </c>
    </row>
    <row r="333" spans="1:12" s="45" customFormat="1" ht="45" x14ac:dyDescent="0.25">
      <c r="A333" s="11" t="s">
        <v>40</v>
      </c>
      <c r="B333" s="17">
        <v>52</v>
      </c>
      <c r="C333" s="17">
        <v>0</v>
      </c>
      <c r="D333" s="23" t="s">
        <v>43</v>
      </c>
      <c r="E333" s="17">
        <v>852</v>
      </c>
      <c r="F333" s="23" t="s">
        <v>75</v>
      </c>
      <c r="G333" s="23" t="s">
        <v>11</v>
      </c>
      <c r="H333" s="23" t="s">
        <v>214</v>
      </c>
      <c r="I333" s="23" t="s">
        <v>80</v>
      </c>
      <c r="J333" s="53">
        <f t="shared" si="246"/>
        <v>140801.1100000001</v>
      </c>
      <c r="K333" s="53">
        <f t="shared" si="246"/>
        <v>0</v>
      </c>
      <c r="L333" s="53">
        <f t="shared" si="247"/>
        <v>0</v>
      </c>
    </row>
    <row r="334" spans="1:12" s="45" customFormat="1" x14ac:dyDescent="0.25">
      <c r="A334" s="11" t="s">
        <v>81</v>
      </c>
      <c r="B334" s="17">
        <v>52</v>
      </c>
      <c r="C334" s="17">
        <v>0</v>
      </c>
      <c r="D334" s="23" t="s">
        <v>43</v>
      </c>
      <c r="E334" s="17">
        <v>852</v>
      </c>
      <c r="F334" s="23" t="s">
        <v>75</v>
      </c>
      <c r="G334" s="23" t="s">
        <v>11</v>
      </c>
      <c r="H334" s="23" t="s">
        <v>214</v>
      </c>
      <c r="I334" s="23" t="s">
        <v>82</v>
      </c>
      <c r="J334" s="52">
        <f>'3.ВС'!G280+'3.ВС'!G299+'3.ВС'!G327+'3.ВС'!G388</f>
        <v>140801.1100000001</v>
      </c>
      <c r="K334" s="52">
        <f>'3.ВС'!H280+'3.ВС'!H299+'3.ВС'!H327+'3.ВС'!H388</f>
        <v>0</v>
      </c>
      <c r="L334" s="52">
        <f>'3.ВС'!I280+'3.ВС'!I299+'3.ВС'!I327+'3.ВС'!I388</f>
        <v>0</v>
      </c>
    </row>
    <row r="335" spans="1:12" s="45" customFormat="1" ht="30" x14ac:dyDescent="0.25">
      <c r="A335" s="18" t="s">
        <v>114</v>
      </c>
      <c r="B335" s="17">
        <v>52</v>
      </c>
      <c r="C335" s="17">
        <v>0</v>
      </c>
      <c r="D335" s="40" t="s">
        <v>43</v>
      </c>
      <c r="E335" s="17">
        <v>852</v>
      </c>
      <c r="F335" s="23" t="s">
        <v>75</v>
      </c>
      <c r="G335" s="23" t="s">
        <v>43</v>
      </c>
      <c r="H335" s="23" t="s">
        <v>281</v>
      </c>
      <c r="I335" s="23"/>
      <c r="J335" s="53">
        <f t="shared" ref="J335:K339" si="248">J336</f>
        <v>-148711</v>
      </c>
      <c r="K335" s="53">
        <f t="shared" si="248"/>
        <v>0</v>
      </c>
      <c r="L335" s="53">
        <f t="shared" ref="L335:L339" si="249">L336</f>
        <v>0</v>
      </c>
    </row>
    <row r="336" spans="1:12" s="45" customFormat="1" ht="45" x14ac:dyDescent="0.25">
      <c r="A336" s="18" t="s">
        <v>40</v>
      </c>
      <c r="B336" s="17">
        <v>52</v>
      </c>
      <c r="C336" s="17">
        <v>0</v>
      </c>
      <c r="D336" s="23" t="s">
        <v>43</v>
      </c>
      <c r="E336" s="17">
        <v>852</v>
      </c>
      <c r="F336" s="23" t="s">
        <v>75</v>
      </c>
      <c r="G336" s="40" t="s">
        <v>43</v>
      </c>
      <c r="H336" s="23" t="s">
        <v>281</v>
      </c>
      <c r="I336" s="23" t="s">
        <v>80</v>
      </c>
      <c r="J336" s="53">
        <f t="shared" si="248"/>
        <v>-148711</v>
      </c>
      <c r="K336" s="53">
        <f t="shared" si="248"/>
        <v>0</v>
      </c>
      <c r="L336" s="53">
        <f t="shared" si="249"/>
        <v>0</v>
      </c>
    </row>
    <row r="337" spans="1:12" s="45" customFormat="1" x14ac:dyDescent="0.25">
      <c r="A337" s="18" t="s">
        <v>81</v>
      </c>
      <c r="B337" s="17">
        <v>52</v>
      </c>
      <c r="C337" s="17">
        <v>0</v>
      </c>
      <c r="D337" s="23" t="s">
        <v>43</v>
      </c>
      <c r="E337" s="17">
        <v>852</v>
      </c>
      <c r="F337" s="23" t="s">
        <v>75</v>
      </c>
      <c r="G337" s="40" t="s">
        <v>43</v>
      </c>
      <c r="H337" s="23" t="s">
        <v>281</v>
      </c>
      <c r="I337" s="23" t="s">
        <v>82</v>
      </c>
      <c r="J337" s="53">
        <f>'3.ВС'!G302+'3.ВС'!G283+'3.ВС'!G330</f>
        <v>-148711</v>
      </c>
      <c r="K337" s="53">
        <f>'3.ВС'!H302+'3.ВС'!H283+'3.ВС'!H330</f>
        <v>0</v>
      </c>
      <c r="L337" s="53">
        <f>'3.ВС'!I302+'3.ВС'!I283+'3.ВС'!I330</f>
        <v>0</v>
      </c>
    </row>
    <row r="338" spans="1:12" s="45" customFormat="1" ht="75" hidden="1" x14ac:dyDescent="0.25">
      <c r="A338" s="18" t="s">
        <v>287</v>
      </c>
      <c r="B338" s="17">
        <v>52</v>
      </c>
      <c r="C338" s="17">
        <v>0</v>
      </c>
      <c r="D338" s="40" t="s">
        <v>43</v>
      </c>
      <c r="E338" s="17">
        <v>852</v>
      </c>
      <c r="F338" s="23" t="s">
        <v>75</v>
      </c>
      <c r="G338" s="23" t="s">
        <v>43</v>
      </c>
      <c r="H338" s="23" t="s">
        <v>288</v>
      </c>
      <c r="I338" s="23"/>
      <c r="J338" s="53">
        <f t="shared" si="248"/>
        <v>0</v>
      </c>
      <c r="K338" s="53">
        <f t="shared" si="248"/>
        <v>0</v>
      </c>
      <c r="L338" s="53">
        <f t="shared" si="249"/>
        <v>0</v>
      </c>
    </row>
    <row r="339" spans="1:12" s="45" customFormat="1" ht="45" hidden="1" x14ac:dyDescent="0.25">
      <c r="A339" s="18" t="s">
        <v>40</v>
      </c>
      <c r="B339" s="17">
        <v>52</v>
      </c>
      <c r="C339" s="17">
        <v>0</v>
      </c>
      <c r="D339" s="23" t="s">
        <v>43</v>
      </c>
      <c r="E339" s="17">
        <v>852</v>
      </c>
      <c r="F339" s="23" t="s">
        <v>75</v>
      </c>
      <c r="G339" s="40" t="s">
        <v>43</v>
      </c>
      <c r="H339" s="23" t="s">
        <v>288</v>
      </c>
      <c r="I339" s="23" t="s">
        <v>80</v>
      </c>
      <c r="J339" s="53">
        <f t="shared" si="248"/>
        <v>0</v>
      </c>
      <c r="K339" s="53">
        <f t="shared" si="248"/>
        <v>0</v>
      </c>
      <c r="L339" s="53">
        <f t="shared" si="249"/>
        <v>0</v>
      </c>
    </row>
    <row r="340" spans="1:12" s="45" customFormat="1" hidden="1" x14ac:dyDescent="0.25">
      <c r="A340" s="18" t="s">
        <v>81</v>
      </c>
      <c r="B340" s="17">
        <v>52</v>
      </c>
      <c r="C340" s="17">
        <v>0</v>
      </c>
      <c r="D340" s="23" t="s">
        <v>43</v>
      </c>
      <c r="E340" s="17">
        <v>852</v>
      </c>
      <c r="F340" s="23" t="s">
        <v>75</v>
      </c>
      <c r="G340" s="40" t="s">
        <v>43</v>
      </c>
      <c r="H340" s="23" t="s">
        <v>288</v>
      </c>
      <c r="I340" s="23" t="s">
        <v>82</v>
      </c>
      <c r="J340" s="53">
        <f>'3.ВС'!G305</f>
        <v>0</v>
      </c>
      <c r="K340" s="53">
        <f>'3.ВС'!H305</f>
        <v>0</v>
      </c>
      <c r="L340" s="53">
        <f>'3.ВС'!I305</f>
        <v>0</v>
      </c>
    </row>
    <row r="341" spans="1:12" s="45" customFormat="1" ht="75" hidden="1" x14ac:dyDescent="0.25">
      <c r="A341" s="18" t="s">
        <v>284</v>
      </c>
      <c r="B341" s="17">
        <v>52</v>
      </c>
      <c r="C341" s="17">
        <v>0</v>
      </c>
      <c r="D341" s="40" t="s">
        <v>43</v>
      </c>
      <c r="E341" s="17">
        <v>852</v>
      </c>
      <c r="F341" s="23"/>
      <c r="G341" s="23"/>
      <c r="H341" s="23" t="s">
        <v>283</v>
      </c>
      <c r="I341" s="23"/>
      <c r="J341" s="53">
        <f t="shared" ref="J341:K342" si="250">J342</f>
        <v>0</v>
      </c>
      <c r="K341" s="53">
        <f t="shared" si="250"/>
        <v>0</v>
      </c>
      <c r="L341" s="53">
        <f t="shared" ref="L341:L342" si="251">L342</f>
        <v>0</v>
      </c>
    </row>
    <row r="342" spans="1:12" s="45" customFormat="1" ht="45" hidden="1" x14ac:dyDescent="0.25">
      <c r="A342" s="18" t="s">
        <v>40</v>
      </c>
      <c r="B342" s="17">
        <v>52</v>
      </c>
      <c r="C342" s="17">
        <v>0</v>
      </c>
      <c r="D342" s="23" t="s">
        <v>43</v>
      </c>
      <c r="E342" s="17">
        <v>852</v>
      </c>
      <c r="F342" s="23"/>
      <c r="G342" s="23"/>
      <c r="H342" s="23" t="s">
        <v>283</v>
      </c>
      <c r="I342" s="23" t="s">
        <v>80</v>
      </c>
      <c r="J342" s="53">
        <f t="shared" si="250"/>
        <v>0</v>
      </c>
      <c r="K342" s="53">
        <f t="shared" si="250"/>
        <v>0</v>
      </c>
      <c r="L342" s="53">
        <f t="shared" si="251"/>
        <v>0</v>
      </c>
    </row>
    <row r="343" spans="1:12" s="45" customFormat="1" hidden="1" x14ac:dyDescent="0.25">
      <c r="A343" s="18" t="s">
        <v>81</v>
      </c>
      <c r="B343" s="17">
        <v>52</v>
      </c>
      <c r="C343" s="17">
        <v>0</v>
      </c>
      <c r="D343" s="23" t="s">
        <v>43</v>
      </c>
      <c r="E343" s="17">
        <v>852</v>
      </c>
      <c r="F343" s="23"/>
      <c r="G343" s="23"/>
      <c r="H343" s="23" t="s">
        <v>283</v>
      </c>
      <c r="I343" s="23" t="s">
        <v>82</v>
      </c>
      <c r="J343" s="53">
        <f>'3.ВС'!G308</f>
        <v>0</v>
      </c>
      <c r="K343" s="53">
        <f>'3.ВС'!H308</f>
        <v>0</v>
      </c>
      <c r="L343" s="53">
        <f>'3.ВС'!I308</f>
        <v>0</v>
      </c>
    </row>
    <row r="344" spans="1:12" s="45" customFormat="1" ht="45" hidden="1" x14ac:dyDescent="0.25">
      <c r="A344" s="18" t="s">
        <v>294</v>
      </c>
      <c r="B344" s="17">
        <v>52</v>
      </c>
      <c r="C344" s="17">
        <v>0</v>
      </c>
      <c r="D344" s="40" t="s">
        <v>43</v>
      </c>
      <c r="E344" s="17">
        <v>852</v>
      </c>
      <c r="F344" s="23"/>
      <c r="G344" s="23"/>
      <c r="H344" s="23" t="s">
        <v>282</v>
      </c>
      <c r="I344" s="23"/>
      <c r="J344" s="53">
        <f t="shared" ref="J344:K345" si="252">J345</f>
        <v>0</v>
      </c>
      <c r="K344" s="53">
        <f t="shared" si="252"/>
        <v>0</v>
      </c>
      <c r="L344" s="53">
        <f t="shared" ref="L344:L345" si="253">L345</f>
        <v>0</v>
      </c>
    </row>
    <row r="345" spans="1:12" s="45" customFormat="1" ht="45" hidden="1" x14ac:dyDescent="0.25">
      <c r="A345" s="18" t="s">
        <v>40</v>
      </c>
      <c r="B345" s="17">
        <v>52</v>
      </c>
      <c r="C345" s="17">
        <v>0</v>
      </c>
      <c r="D345" s="23" t="s">
        <v>43</v>
      </c>
      <c r="E345" s="17">
        <v>852</v>
      </c>
      <c r="F345" s="23"/>
      <c r="G345" s="23"/>
      <c r="H345" s="23" t="s">
        <v>282</v>
      </c>
      <c r="I345" s="23" t="s">
        <v>80</v>
      </c>
      <c r="J345" s="53">
        <f t="shared" si="252"/>
        <v>0</v>
      </c>
      <c r="K345" s="53">
        <f t="shared" si="252"/>
        <v>0</v>
      </c>
      <c r="L345" s="53">
        <f t="shared" si="253"/>
        <v>0</v>
      </c>
    </row>
    <row r="346" spans="1:12" s="45" customFormat="1" hidden="1" x14ac:dyDescent="0.25">
      <c r="A346" s="18" t="s">
        <v>81</v>
      </c>
      <c r="B346" s="17">
        <v>52</v>
      </c>
      <c r="C346" s="17">
        <v>0</v>
      </c>
      <c r="D346" s="23" t="s">
        <v>43</v>
      </c>
      <c r="E346" s="17">
        <v>852</v>
      </c>
      <c r="F346" s="23"/>
      <c r="G346" s="23"/>
      <c r="H346" s="23" t="s">
        <v>282</v>
      </c>
      <c r="I346" s="23" t="s">
        <v>82</v>
      </c>
      <c r="J346" s="53">
        <f>'3.ВС'!G311</f>
        <v>0</v>
      </c>
      <c r="K346" s="53">
        <f>'3.ВС'!H311</f>
        <v>0</v>
      </c>
      <c r="L346" s="53">
        <f>'3.ВС'!I311</f>
        <v>0</v>
      </c>
    </row>
    <row r="347" spans="1:12" s="45" customFormat="1" ht="60" x14ac:dyDescent="0.25">
      <c r="A347" s="11" t="s">
        <v>304</v>
      </c>
      <c r="B347" s="17">
        <v>52</v>
      </c>
      <c r="C347" s="17">
        <v>0</v>
      </c>
      <c r="D347" s="40" t="s">
        <v>43</v>
      </c>
      <c r="E347" s="17">
        <v>852</v>
      </c>
      <c r="F347" s="23"/>
      <c r="G347" s="23"/>
      <c r="H347" s="23" t="s">
        <v>305</v>
      </c>
      <c r="I347" s="23"/>
      <c r="J347" s="53">
        <f t="shared" ref="J347:K348" si="254">J348</f>
        <v>129757.89</v>
      </c>
      <c r="K347" s="53">
        <f t="shared" si="254"/>
        <v>0</v>
      </c>
      <c r="L347" s="53">
        <f t="shared" ref="L347:L348" si="255">L348</f>
        <v>0</v>
      </c>
    </row>
    <row r="348" spans="1:12" s="45" customFormat="1" ht="45" x14ac:dyDescent="0.25">
      <c r="A348" s="11" t="s">
        <v>40</v>
      </c>
      <c r="B348" s="17">
        <v>52</v>
      </c>
      <c r="C348" s="17">
        <v>0</v>
      </c>
      <c r="D348" s="23" t="s">
        <v>43</v>
      </c>
      <c r="E348" s="17">
        <v>852</v>
      </c>
      <c r="F348" s="23"/>
      <c r="G348" s="23"/>
      <c r="H348" s="23" t="s">
        <v>305</v>
      </c>
      <c r="I348" s="23" t="s">
        <v>80</v>
      </c>
      <c r="J348" s="53">
        <f t="shared" si="254"/>
        <v>129757.89</v>
      </c>
      <c r="K348" s="53">
        <f t="shared" si="254"/>
        <v>0</v>
      </c>
      <c r="L348" s="53">
        <f t="shared" si="255"/>
        <v>0</v>
      </c>
    </row>
    <row r="349" spans="1:12" s="45" customFormat="1" x14ac:dyDescent="0.25">
      <c r="A349" s="11" t="s">
        <v>81</v>
      </c>
      <c r="B349" s="17">
        <v>52</v>
      </c>
      <c r="C349" s="17">
        <v>0</v>
      </c>
      <c r="D349" s="23" t="s">
        <v>43</v>
      </c>
      <c r="E349" s="17">
        <v>852</v>
      </c>
      <c r="F349" s="23"/>
      <c r="G349" s="23"/>
      <c r="H349" s="23" t="s">
        <v>305</v>
      </c>
      <c r="I349" s="23" t="s">
        <v>82</v>
      </c>
      <c r="J349" s="52">
        <f>'3.ВС'!G333+'3.ВС'!G394</f>
        <v>129757.89</v>
      </c>
      <c r="K349" s="52">
        <f>'3.ВС'!H333+'3.ВС'!H394</f>
        <v>0</v>
      </c>
      <c r="L349" s="52">
        <f>'3.ВС'!I333+'3.ВС'!I394</f>
        <v>0</v>
      </c>
    </row>
    <row r="350" spans="1:12" s="45" customFormat="1" ht="30" hidden="1" x14ac:dyDescent="0.25">
      <c r="A350" s="54" t="s">
        <v>175</v>
      </c>
      <c r="B350" s="17">
        <v>52</v>
      </c>
      <c r="C350" s="17">
        <v>0</v>
      </c>
      <c r="D350" s="23" t="s">
        <v>45</v>
      </c>
      <c r="E350" s="17"/>
      <c r="F350" s="23"/>
      <c r="G350" s="23"/>
      <c r="H350" s="23"/>
      <c r="I350" s="23"/>
      <c r="J350" s="53">
        <f t="shared" ref="J350:K351" si="256">J351</f>
        <v>0</v>
      </c>
      <c r="K350" s="53">
        <f t="shared" si="256"/>
        <v>0</v>
      </c>
      <c r="L350" s="53">
        <f t="shared" ref="L350:L351" si="257">L351</f>
        <v>0</v>
      </c>
    </row>
    <row r="351" spans="1:12" s="45" customFormat="1" ht="30" hidden="1" x14ac:dyDescent="0.25">
      <c r="A351" s="54" t="s">
        <v>110</v>
      </c>
      <c r="B351" s="17">
        <v>52</v>
      </c>
      <c r="C351" s="17">
        <v>0</v>
      </c>
      <c r="D351" s="40" t="s">
        <v>45</v>
      </c>
      <c r="E351" s="17">
        <v>852</v>
      </c>
      <c r="F351" s="40"/>
      <c r="G351" s="40"/>
      <c r="H351" s="40"/>
      <c r="I351" s="23"/>
      <c r="J351" s="53">
        <f t="shared" si="256"/>
        <v>0</v>
      </c>
      <c r="K351" s="53">
        <f t="shared" si="256"/>
        <v>0</v>
      </c>
      <c r="L351" s="53">
        <f t="shared" si="257"/>
        <v>0</v>
      </c>
    </row>
    <row r="352" spans="1:12" s="45" customFormat="1" ht="150" hidden="1" x14ac:dyDescent="0.25">
      <c r="A352" s="18" t="s">
        <v>277</v>
      </c>
      <c r="B352" s="17">
        <v>52</v>
      </c>
      <c r="C352" s="17">
        <v>0</v>
      </c>
      <c r="D352" s="23" t="s">
        <v>45</v>
      </c>
      <c r="E352" s="17">
        <v>852</v>
      </c>
      <c r="F352" s="23" t="s">
        <v>75</v>
      </c>
      <c r="G352" s="23" t="s">
        <v>176</v>
      </c>
      <c r="H352" s="23" t="s">
        <v>291</v>
      </c>
      <c r="I352" s="23"/>
      <c r="J352" s="53">
        <f t="shared" ref="J352" si="258">J353+J355</f>
        <v>0</v>
      </c>
      <c r="K352" s="53">
        <f t="shared" ref="K352" si="259">K353+K355</f>
        <v>0</v>
      </c>
      <c r="L352" s="53">
        <f t="shared" ref="L352" si="260">L353+L355</f>
        <v>0</v>
      </c>
    </row>
    <row r="353" spans="1:12" s="45" customFormat="1" ht="45" hidden="1" x14ac:dyDescent="0.25">
      <c r="A353" s="11" t="s">
        <v>40</v>
      </c>
      <c r="B353" s="17">
        <v>52</v>
      </c>
      <c r="C353" s="17">
        <v>0</v>
      </c>
      <c r="D353" s="40" t="s">
        <v>45</v>
      </c>
      <c r="E353" s="17">
        <v>852</v>
      </c>
      <c r="F353" s="23" t="s">
        <v>75</v>
      </c>
      <c r="G353" s="23" t="s">
        <v>176</v>
      </c>
      <c r="H353" s="23" t="s">
        <v>291</v>
      </c>
      <c r="I353" s="23" t="s">
        <v>80</v>
      </c>
      <c r="J353" s="53">
        <f t="shared" ref="J353:L353" si="261">J354</f>
        <v>0</v>
      </c>
      <c r="K353" s="53">
        <f t="shared" si="261"/>
        <v>0</v>
      </c>
      <c r="L353" s="53">
        <f t="shared" si="261"/>
        <v>0</v>
      </c>
    </row>
    <row r="354" spans="1:12" s="45" customFormat="1" hidden="1" x14ac:dyDescent="0.25">
      <c r="A354" s="11" t="s">
        <v>81</v>
      </c>
      <c r="B354" s="17">
        <v>52</v>
      </c>
      <c r="C354" s="17">
        <v>0</v>
      </c>
      <c r="D354" s="23" t="s">
        <v>45</v>
      </c>
      <c r="E354" s="17">
        <v>852</v>
      </c>
      <c r="F354" s="23" t="s">
        <v>75</v>
      </c>
      <c r="G354" s="23" t="s">
        <v>11</v>
      </c>
      <c r="H354" s="23" t="s">
        <v>291</v>
      </c>
      <c r="I354" s="23" t="s">
        <v>82</v>
      </c>
      <c r="J354" s="52">
        <f>'3.ВС'!G336+'3.ВС'!G314+'3.ВС'!G286+'3.ВС'!G397</f>
        <v>0</v>
      </c>
      <c r="K354" s="52">
        <f>'3.ВС'!H336+'3.ВС'!H314+'3.ВС'!H286+'3.ВС'!H397</f>
        <v>0</v>
      </c>
      <c r="L354" s="52">
        <f>'3.ВС'!I336+'3.ВС'!I314+'3.ВС'!I286+'3.ВС'!I397</f>
        <v>0</v>
      </c>
    </row>
    <row r="355" spans="1:12" s="45" customFormat="1" ht="30" hidden="1" x14ac:dyDescent="0.25">
      <c r="A355" s="38" t="s">
        <v>93</v>
      </c>
      <c r="B355" s="17">
        <v>52</v>
      </c>
      <c r="C355" s="17">
        <v>0</v>
      </c>
      <c r="D355" s="40" t="s">
        <v>45</v>
      </c>
      <c r="E355" s="17">
        <v>852</v>
      </c>
      <c r="F355" s="23" t="s">
        <v>75</v>
      </c>
      <c r="G355" s="23" t="s">
        <v>48</v>
      </c>
      <c r="H355" s="23" t="s">
        <v>291</v>
      </c>
      <c r="I355" s="23" t="s">
        <v>94</v>
      </c>
      <c r="J355" s="53">
        <f t="shared" ref="J355:L355" si="262">J356</f>
        <v>0</v>
      </c>
      <c r="K355" s="53">
        <f t="shared" si="262"/>
        <v>0</v>
      </c>
      <c r="L355" s="53">
        <f t="shared" si="262"/>
        <v>0</v>
      </c>
    </row>
    <row r="356" spans="1:12" s="45" customFormat="1" ht="45" hidden="1" x14ac:dyDescent="0.25">
      <c r="A356" s="38" t="s">
        <v>95</v>
      </c>
      <c r="B356" s="17">
        <v>52</v>
      </c>
      <c r="C356" s="17">
        <v>0</v>
      </c>
      <c r="D356" s="23" t="s">
        <v>45</v>
      </c>
      <c r="E356" s="17">
        <v>852</v>
      </c>
      <c r="F356" s="23" t="s">
        <v>90</v>
      </c>
      <c r="G356" s="23" t="s">
        <v>45</v>
      </c>
      <c r="H356" s="23" t="s">
        <v>291</v>
      </c>
      <c r="I356" s="23" t="s">
        <v>96</v>
      </c>
      <c r="J356" s="53">
        <f>'3.ВС'!G361</f>
        <v>0</v>
      </c>
      <c r="K356" s="53">
        <f>'3.ВС'!H361</f>
        <v>0</v>
      </c>
      <c r="L356" s="53">
        <f>'3.ВС'!I361</f>
        <v>0</v>
      </c>
    </row>
    <row r="357" spans="1:12" s="45" customFormat="1" ht="30" hidden="1" x14ac:dyDescent="0.25">
      <c r="A357" s="54" t="s">
        <v>398</v>
      </c>
      <c r="B357" s="17">
        <v>52</v>
      </c>
      <c r="C357" s="17">
        <v>0</v>
      </c>
      <c r="D357" s="23" t="s">
        <v>13</v>
      </c>
      <c r="E357" s="17"/>
      <c r="F357" s="23"/>
      <c r="G357" s="23"/>
      <c r="H357" s="23"/>
      <c r="I357" s="23"/>
      <c r="J357" s="53">
        <f t="shared" ref="J357:K360" si="263">J358</f>
        <v>0</v>
      </c>
      <c r="K357" s="53">
        <f t="shared" si="263"/>
        <v>0</v>
      </c>
      <c r="L357" s="53">
        <f t="shared" ref="L357:L360" si="264">L358</f>
        <v>0</v>
      </c>
    </row>
    <row r="358" spans="1:12" s="45" customFormat="1" ht="30" hidden="1" x14ac:dyDescent="0.25">
      <c r="A358" s="54" t="s">
        <v>110</v>
      </c>
      <c r="B358" s="17">
        <v>52</v>
      </c>
      <c r="C358" s="17">
        <v>0</v>
      </c>
      <c r="D358" s="40" t="s">
        <v>13</v>
      </c>
      <c r="E358" s="17">
        <v>852</v>
      </c>
      <c r="F358" s="40"/>
      <c r="G358" s="40"/>
      <c r="H358" s="40"/>
      <c r="I358" s="23"/>
      <c r="J358" s="53">
        <f t="shared" si="263"/>
        <v>0</v>
      </c>
      <c r="K358" s="53">
        <f t="shared" si="263"/>
        <v>0</v>
      </c>
      <c r="L358" s="53">
        <f t="shared" si="264"/>
        <v>0</v>
      </c>
    </row>
    <row r="359" spans="1:12" s="45" customFormat="1" ht="150" hidden="1" x14ac:dyDescent="0.25">
      <c r="A359" s="18" t="s">
        <v>444</v>
      </c>
      <c r="B359" s="17">
        <v>52</v>
      </c>
      <c r="C359" s="17">
        <v>0</v>
      </c>
      <c r="D359" s="23" t="s">
        <v>13</v>
      </c>
      <c r="E359" s="17">
        <v>852</v>
      </c>
      <c r="F359" s="23"/>
      <c r="G359" s="23"/>
      <c r="H359" s="23" t="s">
        <v>286</v>
      </c>
      <c r="I359" s="23"/>
      <c r="J359" s="53">
        <f t="shared" si="263"/>
        <v>0</v>
      </c>
      <c r="K359" s="53">
        <f t="shared" si="263"/>
        <v>0</v>
      </c>
      <c r="L359" s="53">
        <f t="shared" si="264"/>
        <v>0</v>
      </c>
    </row>
    <row r="360" spans="1:12" s="45" customFormat="1" ht="45" hidden="1" x14ac:dyDescent="0.25">
      <c r="A360" s="18" t="s">
        <v>40</v>
      </c>
      <c r="B360" s="17">
        <v>52</v>
      </c>
      <c r="C360" s="17">
        <v>0</v>
      </c>
      <c r="D360" s="23" t="s">
        <v>13</v>
      </c>
      <c r="E360" s="17">
        <v>852</v>
      </c>
      <c r="F360" s="23"/>
      <c r="G360" s="23"/>
      <c r="H360" s="23" t="s">
        <v>286</v>
      </c>
      <c r="I360" s="23" t="s">
        <v>80</v>
      </c>
      <c r="J360" s="53">
        <f t="shared" si="263"/>
        <v>0</v>
      </c>
      <c r="K360" s="53">
        <f t="shared" si="263"/>
        <v>0</v>
      </c>
      <c r="L360" s="53">
        <f t="shared" si="264"/>
        <v>0</v>
      </c>
    </row>
    <row r="361" spans="1:12" s="45" customFormat="1" hidden="1" x14ac:dyDescent="0.25">
      <c r="A361" s="18" t="s">
        <v>81</v>
      </c>
      <c r="B361" s="17">
        <v>52</v>
      </c>
      <c r="C361" s="17">
        <v>0</v>
      </c>
      <c r="D361" s="23" t="s">
        <v>13</v>
      </c>
      <c r="E361" s="17">
        <v>852</v>
      </c>
      <c r="F361" s="23"/>
      <c r="G361" s="23"/>
      <c r="H361" s="23" t="s">
        <v>286</v>
      </c>
      <c r="I361" s="23" t="s">
        <v>82</v>
      </c>
      <c r="J361" s="53">
        <f>'3.ВС'!G317</f>
        <v>0</v>
      </c>
      <c r="K361" s="53">
        <f>'3.ВС'!H317</f>
        <v>0</v>
      </c>
      <c r="L361" s="53">
        <f>'3.ВС'!I317</f>
        <v>0</v>
      </c>
    </row>
    <row r="362" spans="1:12" s="45" customFormat="1" ht="45" hidden="1" x14ac:dyDescent="0.25">
      <c r="A362" s="54" t="s">
        <v>397</v>
      </c>
      <c r="B362" s="17">
        <v>52</v>
      </c>
      <c r="C362" s="17">
        <v>0</v>
      </c>
      <c r="D362" s="23" t="s">
        <v>30</v>
      </c>
      <c r="E362" s="17"/>
      <c r="F362" s="23"/>
      <c r="G362" s="23"/>
      <c r="H362" s="23"/>
      <c r="I362" s="23"/>
      <c r="J362" s="53"/>
      <c r="K362" s="53"/>
      <c r="L362" s="53"/>
    </row>
    <row r="363" spans="1:12" s="45" customFormat="1" ht="30" hidden="1" x14ac:dyDescent="0.25">
      <c r="A363" s="54" t="s">
        <v>179</v>
      </c>
      <c r="B363" s="17">
        <v>52</v>
      </c>
      <c r="C363" s="17">
        <v>0</v>
      </c>
      <c r="D363" s="23" t="s">
        <v>100</v>
      </c>
      <c r="E363" s="17"/>
      <c r="F363" s="23"/>
      <c r="G363" s="23"/>
      <c r="H363" s="23"/>
      <c r="I363" s="23"/>
      <c r="J363" s="53">
        <f t="shared" ref="J363:K366" si="265">J364</f>
        <v>0</v>
      </c>
      <c r="K363" s="53">
        <f t="shared" si="265"/>
        <v>0</v>
      </c>
      <c r="L363" s="53">
        <f t="shared" ref="L363:L366" si="266">L364</f>
        <v>0</v>
      </c>
    </row>
    <row r="364" spans="1:12" s="46" customFormat="1" ht="30" hidden="1" x14ac:dyDescent="0.25">
      <c r="A364" s="54" t="s">
        <v>110</v>
      </c>
      <c r="B364" s="17">
        <v>52</v>
      </c>
      <c r="C364" s="17">
        <v>0</v>
      </c>
      <c r="D364" s="40" t="s">
        <v>100</v>
      </c>
      <c r="E364" s="17">
        <v>852</v>
      </c>
      <c r="F364" s="40"/>
      <c r="G364" s="40"/>
      <c r="H364" s="40"/>
      <c r="I364" s="23"/>
      <c r="J364" s="53">
        <f t="shared" si="265"/>
        <v>0</v>
      </c>
      <c r="K364" s="53">
        <f t="shared" si="265"/>
        <v>0</v>
      </c>
      <c r="L364" s="53">
        <f t="shared" si="266"/>
        <v>0</v>
      </c>
    </row>
    <row r="365" spans="1:12" s="45" customFormat="1" ht="30" hidden="1" x14ac:dyDescent="0.25">
      <c r="A365" s="54" t="s">
        <v>116</v>
      </c>
      <c r="B365" s="17">
        <v>52</v>
      </c>
      <c r="C365" s="17">
        <v>0</v>
      </c>
      <c r="D365" s="23" t="s">
        <v>100</v>
      </c>
      <c r="E365" s="17">
        <v>852</v>
      </c>
      <c r="F365" s="23" t="s">
        <v>75</v>
      </c>
      <c r="G365" s="23" t="s">
        <v>43</v>
      </c>
      <c r="H365" s="23" t="s">
        <v>180</v>
      </c>
      <c r="I365" s="23"/>
      <c r="J365" s="53">
        <f t="shared" si="265"/>
        <v>0</v>
      </c>
      <c r="K365" s="53">
        <f t="shared" si="265"/>
        <v>0</v>
      </c>
      <c r="L365" s="53">
        <f t="shared" si="266"/>
        <v>0</v>
      </c>
    </row>
    <row r="366" spans="1:12" s="45" customFormat="1" ht="45" hidden="1" x14ac:dyDescent="0.25">
      <c r="A366" s="11" t="s">
        <v>40</v>
      </c>
      <c r="B366" s="17">
        <v>52</v>
      </c>
      <c r="C366" s="17">
        <v>0</v>
      </c>
      <c r="D366" s="23" t="s">
        <v>100</v>
      </c>
      <c r="E366" s="17">
        <v>852</v>
      </c>
      <c r="F366" s="23" t="s">
        <v>75</v>
      </c>
      <c r="G366" s="23" t="s">
        <v>43</v>
      </c>
      <c r="H366" s="23" t="s">
        <v>180</v>
      </c>
      <c r="I366" s="23" t="s">
        <v>80</v>
      </c>
      <c r="J366" s="53">
        <f t="shared" si="265"/>
        <v>0</v>
      </c>
      <c r="K366" s="53">
        <f t="shared" si="265"/>
        <v>0</v>
      </c>
      <c r="L366" s="53">
        <f t="shared" si="266"/>
        <v>0</v>
      </c>
    </row>
    <row r="367" spans="1:12" s="45" customFormat="1" hidden="1" x14ac:dyDescent="0.25">
      <c r="A367" s="11" t="s">
        <v>81</v>
      </c>
      <c r="B367" s="17">
        <v>52</v>
      </c>
      <c r="C367" s="17">
        <v>0</v>
      </c>
      <c r="D367" s="23" t="s">
        <v>100</v>
      </c>
      <c r="E367" s="17">
        <v>852</v>
      </c>
      <c r="F367" s="23" t="s">
        <v>75</v>
      </c>
      <c r="G367" s="23" t="s">
        <v>43</v>
      </c>
      <c r="H367" s="23" t="s">
        <v>180</v>
      </c>
      <c r="I367" s="23" t="s">
        <v>82</v>
      </c>
      <c r="J367" s="53">
        <f>'3.ВС'!G320</f>
        <v>0</v>
      </c>
      <c r="K367" s="53">
        <f>'3.ВС'!H320</f>
        <v>0</v>
      </c>
      <c r="L367" s="53">
        <f>'3.ВС'!I320</f>
        <v>0</v>
      </c>
    </row>
    <row r="368" spans="1:12" s="45" customFormat="1" ht="30" hidden="1" x14ac:dyDescent="0.25">
      <c r="A368" s="54" t="s">
        <v>178</v>
      </c>
      <c r="B368" s="17">
        <v>52</v>
      </c>
      <c r="C368" s="17">
        <v>0</v>
      </c>
      <c r="D368" s="23" t="s">
        <v>75</v>
      </c>
      <c r="E368" s="17"/>
      <c r="F368" s="23"/>
      <c r="G368" s="23"/>
      <c r="H368" s="23"/>
      <c r="I368" s="23"/>
      <c r="J368" s="53">
        <f t="shared" ref="J368:K373" si="267">J369</f>
        <v>0</v>
      </c>
      <c r="K368" s="53">
        <f t="shared" si="267"/>
        <v>0</v>
      </c>
      <c r="L368" s="53">
        <f t="shared" ref="L368:L373" si="268">L369</f>
        <v>0</v>
      </c>
    </row>
    <row r="369" spans="1:12" s="45" customFormat="1" ht="30" hidden="1" x14ac:dyDescent="0.25">
      <c r="A369" s="54" t="s">
        <v>110</v>
      </c>
      <c r="B369" s="17">
        <v>52</v>
      </c>
      <c r="C369" s="17">
        <v>0</v>
      </c>
      <c r="D369" s="40" t="s">
        <v>75</v>
      </c>
      <c r="E369" s="17">
        <v>852</v>
      </c>
      <c r="F369" s="40"/>
      <c r="G369" s="40"/>
      <c r="H369" s="40"/>
      <c r="I369" s="23"/>
      <c r="J369" s="53">
        <f t="shared" si="267"/>
        <v>0</v>
      </c>
      <c r="K369" s="53">
        <f t="shared" si="267"/>
        <v>0</v>
      </c>
      <c r="L369" s="53">
        <f t="shared" si="268"/>
        <v>0</v>
      </c>
    </row>
    <row r="370" spans="1:12" s="45" customFormat="1" ht="30" hidden="1" x14ac:dyDescent="0.25">
      <c r="A370" s="54" t="s">
        <v>120</v>
      </c>
      <c r="B370" s="17">
        <v>52</v>
      </c>
      <c r="C370" s="17">
        <v>0</v>
      </c>
      <c r="D370" s="23" t="s">
        <v>75</v>
      </c>
      <c r="E370" s="17">
        <v>852</v>
      </c>
      <c r="F370" s="23" t="s">
        <v>75</v>
      </c>
      <c r="G370" s="23" t="s">
        <v>75</v>
      </c>
      <c r="H370" s="23" t="s">
        <v>217</v>
      </c>
      <c r="I370" s="23"/>
      <c r="J370" s="53">
        <f t="shared" ref="J370" si="269">J371+J373</f>
        <v>0</v>
      </c>
      <c r="K370" s="53">
        <f t="shared" ref="K370" si="270">K371+K373</f>
        <v>0</v>
      </c>
      <c r="L370" s="53">
        <f t="shared" ref="L370" si="271">L371+L373</f>
        <v>0</v>
      </c>
    </row>
    <row r="371" spans="1:12" s="45" customFormat="1" ht="90" hidden="1" x14ac:dyDescent="0.25">
      <c r="A371" s="38" t="s">
        <v>15</v>
      </c>
      <c r="B371" s="17">
        <v>52</v>
      </c>
      <c r="C371" s="17">
        <v>0</v>
      </c>
      <c r="D371" s="23" t="s">
        <v>75</v>
      </c>
      <c r="E371" s="17">
        <v>852</v>
      </c>
      <c r="F371" s="23" t="s">
        <v>75</v>
      </c>
      <c r="G371" s="23" t="s">
        <v>75</v>
      </c>
      <c r="H371" s="23" t="s">
        <v>217</v>
      </c>
      <c r="I371" s="23" t="s">
        <v>17</v>
      </c>
      <c r="J371" s="53">
        <f t="shared" ref="J371:L371" si="272">J372</f>
        <v>0</v>
      </c>
      <c r="K371" s="53">
        <f t="shared" si="272"/>
        <v>0</v>
      </c>
      <c r="L371" s="53">
        <f t="shared" si="272"/>
        <v>0</v>
      </c>
    </row>
    <row r="372" spans="1:12" s="45" customFormat="1" ht="30" hidden="1" x14ac:dyDescent="0.25">
      <c r="A372" s="11" t="s">
        <v>7</v>
      </c>
      <c r="B372" s="17">
        <v>52</v>
      </c>
      <c r="C372" s="17">
        <v>0</v>
      </c>
      <c r="D372" s="23" t="s">
        <v>75</v>
      </c>
      <c r="E372" s="17">
        <v>852</v>
      </c>
      <c r="F372" s="23" t="s">
        <v>75</v>
      </c>
      <c r="G372" s="23" t="s">
        <v>75</v>
      </c>
      <c r="H372" s="23" t="s">
        <v>217</v>
      </c>
      <c r="I372" s="23" t="s">
        <v>50</v>
      </c>
      <c r="J372" s="53">
        <f>'3.ВС'!G340</f>
        <v>0</v>
      </c>
      <c r="K372" s="53">
        <f>'3.ВС'!H340</f>
        <v>0</v>
      </c>
      <c r="L372" s="53">
        <f>'3.ВС'!I340</f>
        <v>0</v>
      </c>
    </row>
    <row r="373" spans="1:12" s="45" customFormat="1" ht="45" hidden="1" x14ac:dyDescent="0.25">
      <c r="A373" s="11" t="s">
        <v>20</v>
      </c>
      <c r="B373" s="17">
        <v>52</v>
      </c>
      <c r="C373" s="17">
        <v>0</v>
      </c>
      <c r="D373" s="23" t="s">
        <v>75</v>
      </c>
      <c r="E373" s="17">
        <v>852</v>
      </c>
      <c r="F373" s="23" t="s">
        <v>75</v>
      </c>
      <c r="G373" s="23" t="s">
        <v>75</v>
      </c>
      <c r="H373" s="23" t="s">
        <v>217</v>
      </c>
      <c r="I373" s="23" t="s">
        <v>21</v>
      </c>
      <c r="J373" s="53">
        <f t="shared" si="267"/>
        <v>0</v>
      </c>
      <c r="K373" s="53">
        <f t="shared" si="267"/>
        <v>0</v>
      </c>
      <c r="L373" s="53">
        <f t="shared" si="268"/>
        <v>0</v>
      </c>
    </row>
    <row r="374" spans="1:12" s="45" customFormat="1" ht="45" hidden="1" x14ac:dyDescent="0.25">
      <c r="A374" s="11" t="s">
        <v>9</v>
      </c>
      <c r="B374" s="17">
        <v>52</v>
      </c>
      <c r="C374" s="17">
        <v>0</v>
      </c>
      <c r="D374" s="23" t="s">
        <v>75</v>
      </c>
      <c r="E374" s="17">
        <v>852</v>
      </c>
      <c r="F374" s="23" t="s">
        <v>75</v>
      </c>
      <c r="G374" s="23" t="s">
        <v>75</v>
      </c>
      <c r="H374" s="23" t="s">
        <v>217</v>
      </c>
      <c r="I374" s="23" t="s">
        <v>22</v>
      </c>
      <c r="J374" s="53">
        <f>'3.ВС'!G342</f>
        <v>0</v>
      </c>
      <c r="K374" s="53">
        <f>'3.ВС'!H342</f>
        <v>0</v>
      </c>
      <c r="L374" s="53">
        <f>'3.ВС'!I342</f>
        <v>0</v>
      </c>
    </row>
    <row r="375" spans="1:12" s="45" customFormat="1" ht="45" hidden="1" x14ac:dyDescent="0.25">
      <c r="A375" s="54" t="s">
        <v>399</v>
      </c>
      <c r="B375" s="17">
        <v>52</v>
      </c>
      <c r="C375" s="17">
        <v>0</v>
      </c>
      <c r="D375" s="23" t="s">
        <v>56</v>
      </c>
      <c r="E375" s="17"/>
      <c r="F375" s="23"/>
      <c r="G375" s="23"/>
      <c r="H375" s="23"/>
      <c r="I375" s="23"/>
      <c r="J375" s="53">
        <f t="shared" ref="J375:L375" si="273">J376</f>
        <v>0</v>
      </c>
      <c r="K375" s="53">
        <f t="shared" si="273"/>
        <v>0</v>
      </c>
      <c r="L375" s="53">
        <f t="shared" si="273"/>
        <v>0</v>
      </c>
    </row>
    <row r="376" spans="1:12" s="45" customFormat="1" ht="30" hidden="1" x14ac:dyDescent="0.25">
      <c r="A376" s="54" t="s">
        <v>110</v>
      </c>
      <c r="B376" s="17">
        <v>52</v>
      </c>
      <c r="C376" s="17">
        <v>0</v>
      </c>
      <c r="D376" s="40" t="s">
        <v>56</v>
      </c>
      <c r="E376" s="17">
        <v>852</v>
      </c>
      <c r="F376" s="40"/>
      <c r="G376" s="40"/>
      <c r="H376" s="40"/>
      <c r="I376" s="23"/>
      <c r="J376" s="53">
        <f t="shared" ref="J376" si="274">J377+J380+J383</f>
        <v>0</v>
      </c>
      <c r="K376" s="53">
        <f t="shared" ref="K376" si="275">K377+K380+K383</f>
        <v>0</v>
      </c>
      <c r="L376" s="53">
        <f t="shared" ref="L376" si="276">L377+L380+L383</f>
        <v>0</v>
      </c>
    </row>
    <row r="377" spans="1:12" s="45" customFormat="1" ht="60" hidden="1" x14ac:dyDescent="0.25">
      <c r="A377" s="54" t="s">
        <v>123</v>
      </c>
      <c r="B377" s="17">
        <v>52</v>
      </c>
      <c r="C377" s="17">
        <v>0</v>
      </c>
      <c r="D377" s="23" t="s">
        <v>56</v>
      </c>
      <c r="E377" s="17">
        <v>852</v>
      </c>
      <c r="F377" s="23" t="s">
        <v>90</v>
      </c>
      <c r="G377" s="23" t="s">
        <v>45</v>
      </c>
      <c r="H377" s="23" t="s">
        <v>177</v>
      </c>
      <c r="I377" s="23"/>
      <c r="J377" s="53">
        <f t="shared" ref="J377:K378" si="277">J378</f>
        <v>0</v>
      </c>
      <c r="K377" s="53">
        <f t="shared" si="277"/>
        <v>0</v>
      </c>
      <c r="L377" s="53">
        <f t="shared" ref="L377:L378" si="278">L378</f>
        <v>0</v>
      </c>
    </row>
    <row r="378" spans="1:12" s="45" customFormat="1" ht="30" hidden="1" x14ac:dyDescent="0.25">
      <c r="A378" s="38" t="s">
        <v>93</v>
      </c>
      <c r="B378" s="17">
        <v>52</v>
      </c>
      <c r="C378" s="17">
        <v>0</v>
      </c>
      <c r="D378" s="23" t="s">
        <v>56</v>
      </c>
      <c r="E378" s="17">
        <v>852</v>
      </c>
      <c r="F378" s="23" t="s">
        <v>90</v>
      </c>
      <c r="G378" s="23" t="s">
        <v>45</v>
      </c>
      <c r="H378" s="23" t="s">
        <v>177</v>
      </c>
      <c r="I378" s="23" t="s">
        <v>94</v>
      </c>
      <c r="J378" s="53">
        <f t="shared" si="277"/>
        <v>0</v>
      </c>
      <c r="K378" s="53">
        <f t="shared" si="277"/>
        <v>0</v>
      </c>
      <c r="L378" s="53">
        <f t="shared" si="278"/>
        <v>0</v>
      </c>
    </row>
    <row r="379" spans="1:12" s="45" customFormat="1" ht="45" hidden="1" x14ac:dyDescent="0.25">
      <c r="A379" s="38" t="s">
        <v>95</v>
      </c>
      <c r="B379" s="17">
        <v>52</v>
      </c>
      <c r="C379" s="17">
        <v>0</v>
      </c>
      <c r="D379" s="23" t="s">
        <v>56</v>
      </c>
      <c r="E379" s="17">
        <v>852</v>
      </c>
      <c r="F379" s="23" t="s">
        <v>90</v>
      </c>
      <c r="G379" s="23" t="s">
        <v>45</v>
      </c>
      <c r="H379" s="23" t="s">
        <v>177</v>
      </c>
      <c r="I379" s="23" t="s">
        <v>96</v>
      </c>
      <c r="J379" s="53">
        <f>'3.ВС'!G372</f>
        <v>0</v>
      </c>
      <c r="K379" s="53">
        <f>'3.ВС'!H372</f>
        <v>0</v>
      </c>
      <c r="L379" s="53">
        <f>'3.ВС'!I372</f>
        <v>0</v>
      </c>
    </row>
    <row r="380" spans="1:12" s="45" customFormat="1" ht="135" hidden="1" x14ac:dyDescent="0.25">
      <c r="A380" s="54" t="s">
        <v>417</v>
      </c>
      <c r="B380" s="17">
        <v>52</v>
      </c>
      <c r="C380" s="17">
        <v>0</v>
      </c>
      <c r="D380" s="23" t="s">
        <v>56</v>
      </c>
      <c r="E380" s="17">
        <v>852</v>
      </c>
      <c r="F380" s="23"/>
      <c r="G380" s="23"/>
      <c r="H380" s="23" t="s">
        <v>228</v>
      </c>
      <c r="I380" s="23"/>
      <c r="J380" s="53">
        <f t="shared" ref="J380:K381" si="279">J381</f>
        <v>0</v>
      </c>
      <c r="K380" s="53">
        <f t="shared" si="279"/>
        <v>0</v>
      </c>
      <c r="L380" s="53">
        <f t="shared" ref="L380:L381" si="280">L381</f>
        <v>0</v>
      </c>
    </row>
    <row r="381" spans="1:12" s="45" customFormat="1" ht="45" hidden="1" x14ac:dyDescent="0.25">
      <c r="A381" s="11" t="s">
        <v>20</v>
      </c>
      <c r="B381" s="17">
        <v>52</v>
      </c>
      <c r="C381" s="17">
        <v>0</v>
      </c>
      <c r="D381" s="23" t="s">
        <v>56</v>
      </c>
      <c r="E381" s="17">
        <v>852</v>
      </c>
      <c r="F381" s="40" t="s">
        <v>90</v>
      </c>
      <c r="G381" s="40" t="s">
        <v>100</v>
      </c>
      <c r="H381" s="23" t="s">
        <v>228</v>
      </c>
      <c r="I381" s="23" t="s">
        <v>21</v>
      </c>
      <c r="J381" s="53">
        <f t="shared" si="279"/>
        <v>0</v>
      </c>
      <c r="K381" s="53">
        <f t="shared" si="279"/>
        <v>0</v>
      </c>
      <c r="L381" s="53">
        <f t="shared" si="280"/>
        <v>0</v>
      </c>
    </row>
    <row r="382" spans="1:12" s="45" customFormat="1" ht="45" hidden="1" x14ac:dyDescent="0.25">
      <c r="A382" s="11" t="s">
        <v>9</v>
      </c>
      <c r="B382" s="17">
        <v>52</v>
      </c>
      <c r="C382" s="17">
        <v>0</v>
      </c>
      <c r="D382" s="23" t="s">
        <v>56</v>
      </c>
      <c r="E382" s="17">
        <v>852</v>
      </c>
      <c r="F382" s="40" t="s">
        <v>90</v>
      </c>
      <c r="G382" s="40" t="s">
        <v>100</v>
      </c>
      <c r="H382" s="23" t="s">
        <v>228</v>
      </c>
      <c r="I382" s="23" t="s">
        <v>22</v>
      </c>
      <c r="J382" s="53">
        <f>'3.ВС'!G380</f>
        <v>0</v>
      </c>
      <c r="K382" s="53">
        <f>'3.ВС'!H380</f>
        <v>0</v>
      </c>
      <c r="L382" s="53">
        <f>'3.ВС'!I380</f>
        <v>0</v>
      </c>
    </row>
    <row r="383" spans="1:12" s="45" customFormat="1" ht="105" hidden="1" x14ac:dyDescent="0.25">
      <c r="A383" s="11" t="s">
        <v>415</v>
      </c>
      <c r="B383" s="17">
        <v>52</v>
      </c>
      <c r="C383" s="17">
        <v>0</v>
      </c>
      <c r="D383" s="23" t="s">
        <v>56</v>
      </c>
      <c r="E383" s="17">
        <v>852</v>
      </c>
      <c r="F383" s="23" t="s">
        <v>90</v>
      </c>
      <c r="G383" s="23" t="s">
        <v>13</v>
      </c>
      <c r="H383" s="23" t="s">
        <v>229</v>
      </c>
      <c r="I383" s="23"/>
      <c r="J383" s="53">
        <f t="shared" ref="J383:L383" si="281">J384</f>
        <v>0</v>
      </c>
      <c r="K383" s="53">
        <f t="shared" si="281"/>
        <v>0</v>
      </c>
      <c r="L383" s="53">
        <f t="shared" si="281"/>
        <v>0</v>
      </c>
    </row>
    <row r="384" spans="1:12" s="45" customFormat="1" ht="30" hidden="1" x14ac:dyDescent="0.25">
      <c r="A384" s="38" t="s">
        <v>93</v>
      </c>
      <c r="B384" s="17">
        <v>52</v>
      </c>
      <c r="C384" s="17">
        <v>0</v>
      </c>
      <c r="D384" s="23" t="s">
        <v>56</v>
      </c>
      <c r="E384" s="17">
        <v>852</v>
      </c>
      <c r="F384" s="23" t="s">
        <v>90</v>
      </c>
      <c r="G384" s="23" t="s">
        <v>13</v>
      </c>
      <c r="H384" s="23" t="s">
        <v>229</v>
      </c>
      <c r="I384" s="23" t="s">
        <v>94</v>
      </c>
      <c r="J384" s="53">
        <f t="shared" ref="J384" si="282">J385+J386</f>
        <v>0</v>
      </c>
      <c r="K384" s="53">
        <f t="shared" ref="K384" si="283">K385+K386</f>
        <v>0</v>
      </c>
      <c r="L384" s="53">
        <f t="shared" ref="L384" si="284">L385+L386</f>
        <v>0</v>
      </c>
    </row>
    <row r="385" spans="1:12" s="45" customFormat="1" ht="30" hidden="1" x14ac:dyDescent="0.25">
      <c r="A385" s="38" t="s">
        <v>101</v>
      </c>
      <c r="B385" s="17">
        <v>52</v>
      </c>
      <c r="C385" s="17">
        <v>0</v>
      </c>
      <c r="D385" s="23" t="s">
        <v>56</v>
      </c>
      <c r="E385" s="17">
        <v>852</v>
      </c>
      <c r="F385" s="23" t="s">
        <v>90</v>
      </c>
      <c r="G385" s="23" t="s">
        <v>13</v>
      </c>
      <c r="H385" s="23" t="s">
        <v>229</v>
      </c>
      <c r="I385" s="23" t="s">
        <v>102</v>
      </c>
      <c r="J385" s="53">
        <f>'3.ВС'!G375</f>
        <v>0</v>
      </c>
      <c r="K385" s="53">
        <f>'3.ВС'!H375</f>
        <v>0</v>
      </c>
      <c r="L385" s="53">
        <f>'3.ВС'!I375</f>
        <v>0</v>
      </c>
    </row>
    <row r="386" spans="1:12" s="45" customFormat="1" ht="45" hidden="1" x14ac:dyDescent="0.25">
      <c r="A386" s="38" t="s">
        <v>95</v>
      </c>
      <c r="B386" s="17">
        <v>52</v>
      </c>
      <c r="C386" s="17">
        <v>0</v>
      </c>
      <c r="D386" s="23" t="s">
        <v>56</v>
      </c>
      <c r="E386" s="17">
        <v>852</v>
      </c>
      <c r="F386" s="23" t="s">
        <v>90</v>
      </c>
      <c r="G386" s="23" t="s">
        <v>45</v>
      </c>
      <c r="H386" s="23" t="s">
        <v>229</v>
      </c>
      <c r="I386" s="23" t="s">
        <v>96</v>
      </c>
      <c r="J386" s="53">
        <f>'3.ВС'!G376</f>
        <v>0</v>
      </c>
      <c r="K386" s="53">
        <f>'3.ВС'!H376</f>
        <v>0</v>
      </c>
      <c r="L386" s="53">
        <f>'3.ВС'!I376</f>
        <v>0</v>
      </c>
    </row>
    <row r="387" spans="1:12" s="45" customFormat="1" ht="30" hidden="1" x14ac:dyDescent="0.25">
      <c r="A387" s="54" t="s">
        <v>405</v>
      </c>
      <c r="B387" s="17">
        <v>53</v>
      </c>
      <c r="C387" s="17"/>
      <c r="D387" s="40"/>
      <c r="E387" s="17"/>
      <c r="F387" s="40"/>
      <c r="G387" s="40"/>
      <c r="H387" s="40"/>
      <c r="I387" s="23"/>
      <c r="J387" s="53">
        <f t="shared" ref="J387" si="285">J388+J398</f>
        <v>0</v>
      </c>
      <c r="K387" s="53">
        <f t="shared" ref="K387" si="286">K388+K398</f>
        <v>0</v>
      </c>
      <c r="L387" s="53">
        <f t="shared" ref="L387" si="287">L388+L398</f>
        <v>0</v>
      </c>
    </row>
    <row r="388" spans="1:12" s="45" customFormat="1" ht="60" hidden="1" x14ac:dyDescent="0.25">
      <c r="A388" s="54" t="s">
        <v>400</v>
      </c>
      <c r="B388" s="17">
        <v>53</v>
      </c>
      <c r="C388" s="17">
        <v>0</v>
      </c>
      <c r="D388" s="40" t="s">
        <v>11</v>
      </c>
      <c r="E388" s="17"/>
      <c r="F388" s="40"/>
      <c r="G388" s="40"/>
      <c r="H388" s="40"/>
      <c r="I388" s="23"/>
      <c r="J388" s="53">
        <f t="shared" ref="J388:L388" si="288">J389</f>
        <v>0</v>
      </c>
      <c r="K388" s="53">
        <f t="shared" si="288"/>
        <v>0</v>
      </c>
      <c r="L388" s="53">
        <f t="shared" si="288"/>
        <v>0</v>
      </c>
    </row>
    <row r="389" spans="1:12" s="45" customFormat="1" ht="30" hidden="1" x14ac:dyDescent="0.25">
      <c r="A389" s="54" t="s">
        <v>125</v>
      </c>
      <c r="B389" s="17">
        <v>53</v>
      </c>
      <c r="C389" s="17">
        <v>0</v>
      </c>
      <c r="D389" s="23" t="s">
        <v>11</v>
      </c>
      <c r="E389" s="17">
        <v>853</v>
      </c>
      <c r="F389" s="23"/>
      <c r="G389" s="23"/>
      <c r="H389" s="23"/>
      <c r="I389" s="23"/>
      <c r="J389" s="53">
        <f t="shared" ref="J389" si="289">J390+J395</f>
        <v>0</v>
      </c>
      <c r="K389" s="53">
        <f t="shared" ref="K389" si="290">K390+K395</f>
        <v>0</v>
      </c>
      <c r="L389" s="53">
        <f t="shared" ref="L389" si="291">L390+L395</f>
        <v>0</v>
      </c>
    </row>
    <row r="390" spans="1:12" s="45" customFormat="1" ht="45" hidden="1" x14ac:dyDescent="0.25">
      <c r="A390" s="54" t="s">
        <v>19</v>
      </c>
      <c r="B390" s="17">
        <v>53</v>
      </c>
      <c r="C390" s="17">
        <v>0</v>
      </c>
      <c r="D390" s="23" t="s">
        <v>11</v>
      </c>
      <c r="E390" s="27">
        <v>853</v>
      </c>
      <c r="F390" s="23" t="s">
        <v>16</v>
      </c>
      <c r="G390" s="23" t="s">
        <v>100</v>
      </c>
      <c r="H390" s="23" t="s">
        <v>185</v>
      </c>
      <c r="I390" s="23"/>
      <c r="J390" s="53">
        <f t="shared" ref="J390" si="292">J391+J393</f>
        <v>0</v>
      </c>
      <c r="K390" s="53">
        <f t="shared" ref="K390" si="293">K391+K393</f>
        <v>0</v>
      </c>
      <c r="L390" s="53">
        <f t="shared" ref="L390" si="294">L391+L393</f>
        <v>0</v>
      </c>
    </row>
    <row r="391" spans="1:12" s="45" customFormat="1" ht="90" hidden="1" x14ac:dyDescent="0.25">
      <c r="A391" s="38" t="s">
        <v>15</v>
      </c>
      <c r="B391" s="17">
        <v>53</v>
      </c>
      <c r="C391" s="17">
        <v>0</v>
      </c>
      <c r="D391" s="23" t="s">
        <v>11</v>
      </c>
      <c r="E391" s="27">
        <v>853</v>
      </c>
      <c r="F391" s="23" t="s">
        <v>11</v>
      </c>
      <c r="G391" s="23" t="s">
        <v>100</v>
      </c>
      <c r="H391" s="23" t="s">
        <v>185</v>
      </c>
      <c r="I391" s="23" t="s">
        <v>17</v>
      </c>
      <c r="J391" s="53">
        <f t="shared" ref="J391:L391" si="295">J392</f>
        <v>0</v>
      </c>
      <c r="K391" s="53">
        <f t="shared" si="295"/>
        <v>0</v>
      </c>
      <c r="L391" s="53">
        <f t="shared" si="295"/>
        <v>0</v>
      </c>
    </row>
    <row r="392" spans="1:12" s="45" customFormat="1" ht="45" hidden="1" x14ac:dyDescent="0.25">
      <c r="A392" s="38" t="s">
        <v>8</v>
      </c>
      <c r="B392" s="17">
        <v>53</v>
      </c>
      <c r="C392" s="17">
        <v>0</v>
      </c>
      <c r="D392" s="23" t="s">
        <v>11</v>
      </c>
      <c r="E392" s="27">
        <v>853</v>
      </c>
      <c r="F392" s="23" t="s">
        <v>11</v>
      </c>
      <c r="G392" s="23" t="s">
        <v>100</v>
      </c>
      <c r="H392" s="23" t="s">
        <v>185</v>
      </c>
      <c r="I392" s="23" t="s">
        <v>18</v>
      </c>
      <c r="J392" s="53">
        <f>'3.ВС'!G403</f>
        <v>0</v>
      </c>
      <c r="K392" s="53">
        <f>'3.ВС'!H403</f>
        <v>0</v>
      </c>
      <c r="L392" s="53">
        <f>'3.ВС'!I403</f>
        <v>0</v>
      </c>
    </row>
    <row r="393" spans="1:12" s="46" customFormat="1" ht="45" hidden="1" x14ac:dyDescent="0.25">
      <c r="A393" s="11" t="s">
        <v>20</v>
      </c>
      <c r="B393" s="17">
        <v>53</v>
      </c>
      <c r="C393" s="17">
        <v>0</v>
      </c>
      <c r="D393" s="23" t="s">
        <v>11</v>
      </c>
      <c r="E393" s="27">
        <v>853</v>
      </c>
      <c r="F393" s="23" t="s">
        <v>11</v>
      </c>
      <c r="G393" s="23" t="s">
        <v>100</v>
      </c>
      <c r="H393" s="23" t="s">
        <v>185</v>
      </c>
      <c r="I393" s="23" t="s">
        <v>21</v>
      </c>
      <c r="J393" s="109">
        <f t="shared" ref="J393:L393" si="296">J394</f>
        <v>0</v>
      </c>
      <c r="K393" s="109">
        <f t="shared" si="296"/>
        <v>0</v>
      </c>
      <c r="L393" s="109">
        <f t="shared" si="296"/>
        <v>0</v>
      </c>
    </row>
    <row r="394" spans="1:12" s="46" customFormat="1" ht="45" hidden="1" x14ac:dyDescent="0.25">
      <c r="A394" s="11" t="s">
        <v>9</v>
      </c>
      <c r="B394" s="17">
        <v>53</v>
      </c>
      <c r="C394" s="17">
        <v>0</v>
      </c>
      <c r="D394" s="23" t="s">
        <v>11</v>
      </c>
      <c r="E394" s="27">
        <v>853</v>
      </c>
      <c r="F394" s="23" t="s">
        <v>11</v>
      </c>
      <c r="G394" s="23" t="s">
        <v>100</v>
      </c>
      <c r="H394" s="23" t="s">
        <v>185</v>
      </c>
      <c r="I394" s="23" t="s">
        <v>22</v>
      </c>
      <c r="J394" s="109">
        <f>'3.ВС'!G405</f>
        <v>0</v>
      </c>
      <c r="K394" s="109">
        <f>'3.ВС'!H405</f>
        <v>0</v>
      </c>
      <c r="L394" s="109">
        <f>'3.ВС'!I405</f>
        <v>0</v>
      </c>
    </row>
    <row r="395" spans="1:12" s="45" customFormat="1" ht="90" hidden="1" x14ac:dyDescent="0.25">
      <c r="A395" s="63" t="s">
        <v>242</v>
      </c>
      <c r="B395" s="17">
        <v>53</v>
      </c>
      <c r="C395" s="17">
        <v>0</v>
      </c>
      <c r="D395" s="23" t="s">
        <v>11</v>
      </c>
      <c r="E395" s="27">
        <v>853</v>
      </c>
      <c r="F395" s="23"/>
      <c r="G395" s="23"/>
      <c r="H395" s="23" t="s">
        <v>244</v>
      </c>
      <c r="I395" s="23"/>
      <c r="J395" s="53">
        <f t="shared" ref="J395:K396" si="297">J396</f>
        <v>0</v>
      </c>
      <c r="K395" s="53">
        <f t="shared" si="297"/>
        <v>0</v>
      </c>
      <c r="L395" s="53">
        <f t="shared" ref="L395:L396" si="298">L396</f>
        <v>0</v>
      </c>
    </row>
    <row r="396" spans="1:12" s="45" customFormat="1" ht="45" hidden="1" x14ac:dyDescent="0.25">
      <c r="A396" s="11" t="s">
        <v>20</v>
      </c>
      <c r="B396" s="17">
        <v>53</v>
      </c>
      <c r="C396" s="17">
        <v>0</v>
      </c>
      <c r="D396" s="23" t="s">
        <v>11</v>
      </c>
      <c r="E396" s="27">
        <v>853</v>
      </c>
      <c r="F396" s="23"/>
      <c r="G396" s="23"/>
      <c r="H396" s="23" t="s">
        <v>244</v>
      </c>
      <c r="I396" s="23" t="s">
        <v>21</v>
      </c>
      <c r="J396" s="53">
        <f t="shared" si="297"/>
        <v>0</v>
      </c>
      <c r="K396" s="53">
        <f t="shared" si="297"/>
        <v>0</v>
      </c>
      <c r="L396" s="53">
        <f t="shared" si="298"/>
        <v>0</v>
      </c>
    </row>
    <row r="397" spans="1:12" s="45" customFormat="1" ht="45" hidden="1" x14ac:dyDescent="0.25">
      <c r="A397" s="11" t="s">
        <v>9</v>
      </c>
      <c r="B397" s="17">
        <v>53</v>
      </c>
      <c r="C397" s="17">
        <v>0</v>
      </c>
      <c r="D397" s="23" t="s">
        <v>11</v>
      </c>
      <c r="E397" s="27">
        <v>853</v>
      </c>
      <c r="F397" s="23"/>
      <c r="G397" s="23"/>
      <c r="H397" s="23" t="s">
        <v>244</v>
      </c>
      <c r="I397" s="23" t="s">
        <v>22</v>
      </c>
      <c r="J397" s="53">
        <f>'3.ВС'!G408</f>
        <v>0</v>
      </c>
      <c r="K397" s="53">
        <f>'3.ВС'!H408</f>
        <v>0</v>
      </c>
      <c r="L397" s="53">
        <f>'3.ВС'!I408</f>
        <v>0</v>
      </c>
    </row>
    <row r="398" spans="1:12" s="45" customFormat="1" ht="60" hidden="1" x14ac:dyDescent="0.25">
      <c r="A398" s="54" t="s">
        <v>401</v>
      </c>
      <c r="B398" s="17">
        <v>53</v>
      </c>
      <c r="C398" s="17">
        <v>0</v>
      </c>
      <c r="D398" s="40" t="s">
        <v>43</v>
      </c>
      <c r="E398" s="17"/>
      <c r="F398" s="40"/>
      <c r="G398" s="40"/>
      <c r="H398" s="40"/>
      <c r="I398" s="40"/>
      <c r="J398" s="53">
        <f t="shared" ref="J398:L398" si="299">J399</f>
        <v>0</v>
      </c>
      <c r="K398" s="53">
        <f t="shared" si="299"/>
        <v>0</v>
      </c>
      <c r="L398" s="53">
        <f t="shared" si="299"/>
        <v>0</v>
      </c>
    </row>
    <row r="399" spans="1:12" s="45" customFormat="1" ht="30" hidden="1" x14ac:dyDescent="0.25">
      <c r="A399" s="54" t="s">
        <v>125</v>
      </c>
      <c r="B399" s="17">
        <v>53</v>
      </c>
      <c r="C399" s="17">
        <v>0</v>
      </c>
      <c r="D399" s="23" t="s">
        <v>43</v>
      </c>
      <c r="E399" s="17">
        <v>853</v>
      </c>
      <c r="F399" s="23"/>
      <c r="G399" s="23"/>
      <c r="H399" s="23"/>
      <c r="I399" s="23"/>
      <c r="J399" s="53">
        <f t="shared" ref="J399" si="300">J400+J403</f>
        <v>0</v>
      </c>
      <c r="K399" s="53">
        <f t="shared" ref="K399" si="301">K400+K403</f>
        <v>0</v>
      </c>
      <c r="L399" s="53">
        <f t="shared" ref="L399" si="302">L400+L403</f>
        <v>0</v>
      </c>
    </row>
    <row r="400" spans="1:12" s="45" customFormat="1" ht="30" hidden="1" x14ac:dyDescent="0.25">
      <c r="A400" s="54" t="s">
        <v>224</v>
      </c>
      <c r="B400" s="17">
        <v>53</v>
      </c>
      <c r="C400" s="17">
        <v>0</v>
      </c>
      <c r="D400" s="40" t="s">
        <v>43</v>
      </c>
      <c r="E400" s="27">
        <v>853</v>
      </c>
      <c r="F400" s="40" t="s">
        <v>131</v>
      </c>
      <c r="G400" s="40" t="s">
        <v>11</v>
      </c>
      <c r="H400" s="40" t="s">
        <v>181</v>
      </c>
      <c r="I400" s="40"/>
      <c r="J400" s="53">
        <f t="shared" ref="J400:K401" si="303">J401</f>
        <v>0</v>
      </c>
      <c r="K400" s="53">
        <f t="shared" si="303"/>
        <v>0</v>
      </c>
      <c r="L400" s="53">
        <f t="shared" ref="L400:L401" si="304">L401</f>
        <v>0</v>
      </c>
    </row>
    <row r="401" spans="1:12" s="45" customFormat="1" hidden="1" x14ac:dyDescent="0.25">
      <c r="A401" s="38" t="s">
        <v>34</v>
      </c>
      <c r="B401" s="17">
        <v>53</v>
      </c>
      <c r="C401" s="17">
        <v>0</v>
      </c>
      <c r="D401" s="23" t="s">
        <v>43</v>
      </c>
      <c r="E401" s="27">
        <v>853</v>
      </c>
      <c r="F401" s="23" t="s">
        <v>131</v>
      </c>
      <c r="G401" s="23" t="s">
        <v>11</v>
      </c>
      <c r="H401" s="23" t="s">
        <v>181</v>
      </c>
      <c r="I401" s="23" t="s">
        <v>35</v>
      </c>
      <c r="J401" s="53">
        <f t="shared" si="303"/>
        <v>0</v>
      </c>
      <c r="K401" s="53">
        <f t="shared" si="303"/>
        <v>0</v>
      </c>
      <c r="L401" s="53">
        <f t="shared" si="304"/>
        <v>0</v>
      </c>
    </row>
    <row r="402" spans="1:12" s="45" customFormat="1" hidden="1" x14ac:dyDescent="0.25">
      <c r="A402" s="38" t="s">
        <v>133</v>
      </c>
      <c r="B402" s="17">
        <v>53</v>
      </c>
      <c r="C402" s="17">
        <v>0</v>
      </c>
      <c r="D402" s="23" t="s">
        <v>43</v>
      </c>
      <c r="E402" s="27">
        <v>853</v>
      </c>
      <c r="F402" s="23" t="s">
        <v>131</v>
      </c>
      <c r="G402" s="23" t="s">
        <v>11</v>
      </c>
      <c r="H402" s="40" t="s">
        <v>181</v>
      </c>
      <c r="I402" s="23" t="s">
        <v>134</v>
      </c>
      <c r="J402" s="53">
        <f>'3.ВС'!G424</f>
        <v>0</v>
      </c>
      <c r="K402" s="53">
        <f>'3.ВС'!H424</f>
        <v>0</v>
      </c>
      <c r="L402" s="53">
        <f>'3.ВС'!I424</f>
        <v>0</v>
      </c>
    </row>
    <row r="403" spans="1:12" s="45" customFormat="1" ht="30" hidden="1" x14ac:dyDescent="0.25">
      <c r="A403" s="54" t="s">
        <v>182</v>
      </c>
      <c r="B403" s="17">
        <v>53</v>
      </c>
      <c r="C403" s="17">
        <v>0</v>
      </c>
      <c r="D403" s="40" t="s">
        <v>43</v>
      </c>
      <c r="E403" s="27">
        <v>853</v>
      </c>
      <c r="F403" s="23" t="s">
        <v>131</v>
      </c>
      <c r="G403" s="23" t="s">
        <v>43</v>
      </c>
      <c r="H403" s="40" t="s">
        <v>220</v>
      </c>
      <c r="I403" s="23"/>
      <c r="J403" s="53">
        <f t="shared" ref="J403:K404" si="305">J404</f>
        <v>0</v>
      </c>
      <c r="K403" s="53">
        <f t="shared" si="305"/>
        <v>0</v>
      </c>
      <c r="L403" s="53">
        <f t="shared" ref="L403:L404" si="306">L404</f>
        <v>0</v>
      </c>
    </row>
    <row r="404" spans="1:12" s="45" customFormat="1" hidden="1" x14ac:dyDescent="0.25">
      <c r="A404" s="38" t="s">
        <v>34</v>
      </c>
      <c r="B404" s="17">
        <v>53</v>
      </c>
      <c r="C404" s="17">
        <v>0</v>
      </c>
      <c r="D404" s="23" t="s">
        <v>43</v>
      </c>
      <c r="E404" s="27">
        <v>853</v>
      </c>
      <c r="F404" s="23" t="s">
        <v>131</v>
      </c>
      <c r="G404" s="23" t="s">
        <v>43</v>
      </c>
      <c r="H404" s="40" t="s">
        <v>220</v>
      </c>
      <c r="I404" s="23" t="s">
        <v>35</v>
      </c>
      <c r="J404" s="53">
        <f t="shared" si="305"/>
        <v>0</v>
      </c>
      <c r="K404" s="53">
        <f t="shared" si="305"/>
        <v>0</v>
      </c>
      <c r="L404" s="53">
        <f t="shared" si="306"/>
        <v>0</v>
      </c>
    </row>
    <row r="405" spans="1:12" s="45" customFormat="1" hidden="1" x14ac:dyDescent="0.25">
      <c r="A405" s="38" t="s">
        <v>133</v>
      </c>
      <c r="B405" s="17">
        <v>53</v>
      </c>
      <c r="C405" s="17">
        <v>0</v>
      </c>
      <c r="D405" s="23" t="s">
        <v>43</v>
      </c>
      <c r="E405" s="27">
        <v>853</v>
      </c>
      <c r="F405" s="23" t="s">
        <v>131</v>
      </c>
      <c r="G405" s="23" t="s">
        <v>43</v>
      </c>
      <c r="H405" s="40" t="s">
        <v>220</v>
      </c>
      <c r="I405" s="23" t="s">
        <v>134</v>
      </c>
      <c r="J405" s="53">
        <f>'3.ВС'!G428</f>
        <v>0</v>
      </c>
      <c r="K405" s="53">
        <f>'3.ВС'!H428</f>
        <v>0</v>
      </c>
      <c r="L405" s="53">
        <f>'3.ВС'!I428</f>
        <v>0</v>
      </c>
    </row>
    <row r="406" spans="1:12" s="45" customFormat="1" x14ac:dyDescent="0.25">
      <c r="A406" s="54" t="s">
        <v>183</v>
      </c>
      <c r="B406" s="17">
        <v>70</v>
      </c>
      <c r="C406" s="17"/>
      <c r="D406" s="23"/>
      <c r="E406" s="27"/>
      <c r="F406" s="23"/>
      <c r="G406" s="23"/>
      <c r="H406" s="23"/>
      <c r="I406" s="23"/>
      <c r="J406" s="52">
        <f t="shared" ref="J406" si="307">J407+J414+J418+J427+J433</f>
        <v>698250.00000000012</v>
      </c>
      <c r="K406" s="52">
        <f t="shared" ref="K406" si="308">K407+K414+K418+K427+K433</f>
        <v>0</v>
      </c>
      <c r="L406" s="52">
        <f t="shared" ref="L406" si="309">L407+L414+L418+L427+L433</f>
        <v>0</v>
      </c>
    </row>
    <row r="407" spans="1:12" s="45" customFormat="1" x14ac:dyDescent="0.25">
      <c r="A407" s="54" t="s">
        <v>6</v>
      </c>
      <c r="B407" s="17">
        <v>70</v>
      </c>
      <c r="C407" s="17">
        <v>0</v>
      </c>
      <c r="D407" s="23" t="s">
        <v>176</v>
      </c>
      <c r="E407" s="27">
        <v>851</v>
      </c>
      <c r="F407" s="23"/>
      <c r="G407" s="23"/>
      <c r="H407" s="23"/>
      <c r="I407" s="23"/>
      <c r="J407" s="52">
        <f t="shared" ref="J407" si="310">J408+J411</f>
        <v>580075.78</v>
      </c>
      <c r="K407" s="52">
        <f t="shared" ref="K407" si="311">K408+K411</f>
        <v>0</v>
      </c>
      <c r="L407" s="52">
        <f t="shared" ref="L407" si="312">L408+L411</f>
        <v>0</v>
      </c>
    </row>
    <row r="408" spans="1:12" s="45" customFormat="1" ht="45" x14ac:dyDescent="0.25">
      <c r="A408" s="90" t="s">
        <v>419</v>
      </c>
      <c r="B408" s="17">
        <v>70</v>
      </c>
      <c r="C408" s="17">
        <v>0</v>
      </c>
      <c r="D408" s="23" t="s">
        <v>176</v>
      </c>
      <c r="E408" s="17">
        <v>851</v>
      </c>
      <c r="F408" s="23"/>
      <c r="G408" s="23"/>
      <c r="H408" s="23" t="s">
        <v>421</v>
      </c>
      <c r="I408" s="23"/>
      <c r="J408" s="52">
        <f t="shared" ref="J408" si="313">J409</f>
        <v>450075.78</v>
      </c>
      <c r="K408" s="52">
        <f t="shared" ref="J408:L409" si="314">K409</f>
        <v>0</v>
      </c>
      <c r="L408" s="52">
        <f t="shared" si="314"/>
        <v>0</v>
      </c>
    </row>
    <row r="409" spans="1:12" s="45" customFormat="1" ht="90" x14ac:dyDescent="0.25">
      <c r="A409" s="90" t="s">
        <v>15</v>
      </c>
      <c r="B409" s="17">
        <v>70</v>
      </c>
      <c r="C409" s="17">
        <v>0</v>
      </c>
      <c r="D409" s="23" t="s">
        <v>176</v>
      </c>
      <c r="E409" s="17">
        <v>851</v>
      </c>
      <c r="F409" s="23"/>
      <c r="G409" s="23"/>
      <c r="H409" s="23" t="s">
        <v>421</v>
      </c>
      <c r="I409" s="23" t="s">
        <v>17</v>
      </c>
      <c r="J409" s="52">
        <f t="shared" si="314"/>
        <v>450075.78</v>
      </c>
      <c r="K409" s="52">
        <f t="shared" si="314"/>
        <v>0</v>
      </c>
      <c r="L409" s="52">
        <f t="shared" ref="L409" si="315">L410</f>
        <v>0</v>
      </c>
    </row>
    <row r="410" spans="1:12" s="45" customFormat="1" ht="45" x14ac:dyDescent="0.25">
      <c r="A410" s="90" t="s">
        <v>265</v>
      </c>
      <c r="B410" s="17">
        <v>70</v>
      </c>
      <c r="C410" s="17">
        <v>0</v>
      </c>
      <c r="D410" s="23" t="s">
        <v>176</v>
      </c>
      <c r="E410" s="17">
        <v>851</v>
      </c>
      <c r="F410" s="23"/>
      <c r="G410" s="23"/>
      <c r="H410" s="23" t="s">
        <v>421</v>
      </c>
      <c r="I410" s="23" t="s">
        <v>18</v>
      </c>
      <c r="J410" s="52">
        <f>'3.ВС'!G73</f>
        <v>450075.78</v>
      </c>
      <c r="K410" s="52">
        <f>'3.ВС'!H73</f>
        <v>0</v>
      </c>
      <c r="L410" s="52">
        <f>'3.ВС'!I73</f>
        <v>0</v>
      </c>
    </row>
    <row r="411" spans="1:12" s="45" customFormat="1" x14ac:dyDescent="0.25">
      <c r="A411" s="54" t="s">
        <v>97</v>
      </c>
      <c r="B411" s="17">
        <v>70</v>
      </c>
      <c r="C411" s="17">
        <v>0</v>
      </c>
      <c r="D411" s="23" t="s">
        <v>176</v>
      </c>
      <c r="E411" s="17">
        <v>851</v>
      </c>
      <c r="F411" s="23" t="s">
        <v>11</v>
      </c>
      <c r="G411" s="23" t="s">
        <v>104</v>
      </c>
      <c r="H411" s="23" t="s">
        <v>241</v>
      </c>
      <c r="I411" s="23"/>
      <c r="J411" s="53">
        <f t="shared" ref="J411:K412" si="316">J412</f>
        <v>130000</v>
      </c>
      <c r="K411" s="53">
        <f t="shared" si="316"/>
        <v>0</v>
      </c>
      <c r="L411" s="53">
        <f t="shared" ref="L411:L412" si="317">L412</f>
        <v>0</v>
      </c>
    </row>
    <row r="412" spans="1:12" s="45" customFormat="1" ht="30" x14ac:dyDescent="0.25">
      <c r="A412" s="38" t="s">
        <v>93</v>
      </c>
      <c r="B412" s="17">
        <v>70</v>
      </c>
      <c r="C412" s="17">
        <v>0</v>
      </c>
      <c r="D412" s="23" t="s">
        <v>176</v>
      </c>
      <c r="E412" s="17">
        <v>851</v>
      </c>
      <c r="F412" s="23" t="s">
        <v>11</v>
      </c>
      <c r="G412" s="23" t="s">
        <v>104</v>
      </c>
      <c r="H412" s="23" t="s">
        <v>241</v>
      </c>
      <c r="I412" s="23" t="s">
        <v>94</v>
      </c>
      <c r="J412" s="53">
        <f t="shared" si="316"/>
        <v>130000</v>
      </c>
      <c r="K412" s="53">
        <f t="shared" si="316"/>
        <v>0</v>
      </c>
      <c r="L412" s="53">
        <f t="shared" si="317"/>
        <v>0</v>
      </c>
    </row>
    <row r="413" spans="1:12" s="45" customFormat="1" ht="45" x14ac:dyDescent="0.25">
      <c r="A413" s="38" t="s">
        <v>95</v>
      </c>
      <c r="B413" s="17">
        <v>70</v>
      </c>
      <c r="C413" s="17">
        <v>0</v>
      </c>
      <c r="D413" s="23" t="s">
        <v>176</v>
      </c>
      <c r="E413" s="17">
        <v>851</v>
      </c>
      <c r="F413" s="23" t="s">
        <v>11</v>
      </c>
      <c r="G413" s="23" t="s">
        <v>104</v>
      </c>
      <c r="H413" s="23" t="s">
        <v>241</v>
      </c>
      <c r="I413" s="23" t="s">
        <v>96</v>
      </c>
      <c r="J413" s="53">
        <f>'3.ВС'!G244</f>
        <v>130000</v>
      </c>
      <c r="K413" s="53">
        <f>'3.ВС'!H244</f>
        <v>0</v>
      </c>
      <c r="L413" s="53">
        <f>'3.ВС'!I244</f>
        <v>0</v>
      </c>
    </row>
    <row r="414" spans="1:12" s="45" customFormat="1" ht="30" x14ac:dyDescent="0.25">
      <c r="A414" s="38" t="s">
        <v>110</v>
      </c>
      <c r="B414" s="17">
        <v>70</v>
      </c>
      <c r="C414" s="17">
        <v>0</v>
      </c>
      <c r="D414" s="23" t="s">
        <v>176</v>
      </c>
      <c r="E414" s="17">
        <v>852</v>
      </c>
      <c r="F414" s="23"/>
      <c r="G414" s="23"/>
      <c r="H414" s="23"/>
      <c r="I414" s="23"/>
      <c r="J414" s="52">
        <f t="shared" ref="J414:L416" si="318">J415</f>
        <v>56118.8</v>
      </c>
      <c r="K414" s="52">
        <f t="shared" si="318"/>
        <v>0</v>
      </c>
      <c r="L414" s="52">
        <f t="shared" si="318"/>
        <v>0</v>
      </c>
    </row>
    <row r="415" spans="1:12" s="45" customFormat="1" ht="45" x14ac:dyDescent="0.25">
      <c r="A415" s="90" t="s">
        <v>419</v>
      </c>
      <c r="B415" s="17">
        <v>70</v>
      </c>
      <c r="C415" s="17">
        <v>0</v>
      </c>
      <c r="D415" s="23" t="s">
        <v>176</v>
      </c>
      <c r="E415" s="17">
        <v>852</v>
      </c>
      <c r="F415" s="23"/>
      <c r="G415" s="23"/>
      <c r="H415" s="23" t="s">
        <v>421</v>
      </c>
      <c r="I415" s="23"/>
      <c r="J415" s="52">
        <f t="shared" si="318"/>
        <v>56118.8</v>
      </c>
      <c r="K415" s="52">
        <f t="shared" si="318"/>
        <v>0</v>
      </c>
      <c r="L415" s="52">
        <f t="shared" ref="L415:L416" si="319">L416</f>
        <v>0</v>
      </c>
    </row>
    <row r="416" spans="1:12" s="45" customFormat="1" ht="90" x14ac:dyDescent="0.25">
      <c r="A416" s="90" t="s">
        <v>15</v>
      </c>
      <c r="B416" s="17">
        <v>70</v>
      </c>
      <c r="C416" s="17">
        <v>0</v>
      </c>
      <c r="D416" s="23" t="s">
        <v>176</v>
      </c>
      <c r="E416" s="17">
        <v>852</v>
      </c>
      <c r="F416" s="23"/>
      <c r="G416" s="23"/>
      <c r="H416" s="23" t="s">
        <v>421</v>
      </c>
      <c r="I416" s="23" t="s">
        <v>17</v>
      </c>
      <c r="J416" s="52">
        <f t="shared" si="318"/>
        <v>56118.8</v>
      </c>
      <c r="K416" s="52">
        <f t="shared" si="318"/>
        <v>0</v>
      </c>
      <c r="L416" s="52">
        <f t="shared" si="319"/>
        <v>0</v>
      </c>
    </row>
    <row r="417" spans="1:12" s="45" customFormat="1" ht="45" x14ac:dyDescent="0.25">
      <c r="A417" s="90" t="s">
        <v>265</v>
      </c>
      <c r="B417" s="17">
        <v>70</v>
      </c>
      <c r="C417" s="17">
        <v>0</v>
      </c>
      <c r="D417" s="23" t="s">
        <v>176</v>
      </c>
      <c r="E417" s="17">
        <v>852</v>
      </c>
      <c r="F417" s="23"/>
      <c r="G417" s="23"/>
      <c r="H417" s="23" t="s">
        <v>421</v>
      </c>
      <c r="I417" s="23" t="s">
        <v>18</v>
      </c>
      <c r="J417" s="52">
        <f>'3.ВС'!G364</f>
        <v>56118.8</v>
      </c>
      <c r="K417" s="52">
        <f>'3.ВС'!H364</f>
        <v>0</v>
      </c>
      <c r="L417" s="52">
        <f>'3.ВС'!I364</f>
        <v>0</v>
      </c>
    </row>
    <row r="418" spans="1:12" s="45" customFormat="1" ht="30" x14ac:dyDescent="0.25">
      <c r="A418" s="54" t="s">
        <v>125</v>
      </c>
      <c r="B418" s="17">
        <v>70</v>
      </c>
      <c r="C418" s="17">
        <v>0</v>
      </c>
      <c r="D418" s="23" t="s">
        <v>176</v>
      </c>
      <c r="E418" s="27">
        <v>853</v>
      </c>
      <c r="F418" s="23"/>
      <c r="G418" s="23"/>
      <c r="H418" s="23"/>
      <c r="I418" s="23"/>
      <c r="J418" s="53">
        <f t="shared" ref="J418" si="320">J419+J422+J424</f>
        <v>62055.420000000013</v>
      </c>
      <c r="K418" s="53">
        <f t="shared" ref="K418" si="321">K419+K422+K424</f>
        <v>0</v>
      </c>
      <c r="L418" s="53">
        <f t="shared" ref="L418" si="322">L419+L422+L424</f>
        <v>0</v>
      </c>
    </row>
    <row r="419" spans="1:12" s="45" customFormat="1" ht="45" x14ac:dyDescent="0.25">
      <c r="A419" s="90" t="s">
        <v>419</v>
      </c>
      <c r="B419" s="17">
        <v>70</v>
      </c>
      <c r="C419" s="17">
        <v>0</v>
      </c>
      <c r="D419" s="23" t="s">
        <v>176</v>
      </c>
      <c r="E419" s="17">
        <v>853</v>
      </c>
      <c r="F419" s="23"/>
      <c r="G419" s="23"/>
      <c r="H419" s="23" t="s">
        <v>421</v>
      </c>
      <c r="I419" s="23"/>
      <c r="J419" s="53">
        <f t="shared" ref="J419:K420" si="323">J420</f>
        <v>192055.42</v>
      </c>
      <c r="K419" s="53">
        <f t="shared" si="323"/>
        <v>0</v>
      </c>
      <c r="L419" s="53">
        <f t="shared" ref="L419:L420" si="324">L420</f>
        <v>0</v>
      </c>
    </row>
    <row r="420" spans="1:12" s="45" customFormat="1" ht="90" x14ac:dyDescent="0.25">
      <c r="A420" s="90" t="s">
        <v>15</v>
      </c>
      <c r="B420" s="17">
        <v>70</v>
      </c>
      <c r="C420" s="17">
        <v>0</v>
      </c>
      <c r="D420" s="23" t="s">
        <v>176</v>
      </c>
      <c r="E420" s="17">
        <v>853</v>
      </c>
      <c r="F420" s="23"/>
      <c r="G420" s="23"/>
      <c r="H420" s="23" t="s">
        <v>421</v>
      </c>
      <c r="I420" s="23" t="s">
        <v>17</v>
      </c>
      <c r="J420" s="53">
        <f t="shared" si="323"/>
        <v>192055.42</v>
      </c>
      <c r="K420" s="53">
        <f t="shared" si="323"/>
        <v>0</v>
      </c>
      <c r="L420" s="53">
        <f t="shared" si="324"/>
        <v>0</v>
      </c>
    </row>
    <row r="421" spans="1:12" s="45" customFormat="1" ht="45" x14ac:dyDescent="0.25">
      <c r="A421" s="90" t="s">
        <v>265</v>
      </c>
      <c r="B421" s="17">
        <v>70</v>
      </c>
      <c r="C421" s="17">
        <v>0</v>
      </c>
      <c r="D421" s="23" t="s">
        <v>176</v>
      </c>
      <c r="E421" s="17">
        <v>853</v>
      </c>
      <c r="F421" s="23"/>
      <c r="G421" s="23"/>
      <c r="H421" s="23" t="s">
        <v>421</v>
      </c>
      <c r="I421" s="23" t="s">
        <v>18</v>
      </c>
      <c r="J421" s="53">
        <f>'3.ВС'!G411</f>
        <v>192055.42</v>
      </c>
      <c r="K421" s="53">
        <f>'3.ВС'!H411</f>
        <v>0</v>
      </c>
      <c r="L421" s="53">
        <f>'3.ВС'!I411</f>
        <v>0</v>
      </c>
    </row>
    <row r="422" spans="1:12" s="45" customFormat="1" hidden="1" x14ac:dyDescent="0.25">
      <c r="A422" s="111" t="s">
        <v>243</v>
      </c>
      <c r="B422" s="17">
        <v>70</v>
      </c>
      <c r="C422" s="17">
        <v>0</v>
      </c>
      <c r="D422" s="23" t="s">
        <v>176</v>
      </c>
      <c r="E422" s="17">
        <v>853</v>
      </c>
      <c r="F422" s="23"/>
      <c r="G422" s="23"/>
      <c r="H422" s="23" t="s">
        <v>248</v>
      </c>
      <c r="I422" s="23"/>
      <c r="J422" s="53">
        <f t="shared" ref="J422:L422" si="325">J423</f>
        <v>0</v>
      </c>
      <c r="K422" s="53">
        <f t="shared" si="325"/>
        <v>0</v>
      </c>
      <c r="L422" s="53">
        <f t="shared" si="325"/>
        <v>0</v>
      </c>
    </row>
    <row r="423" spans="1:12" s="45" customFormat="1" hidden="1" x14ac:dyDescent="0.25">
      <c r="A423" s="38" t="s">
        <v>128</v>
      </c>
      <c r="B423" s="17">
        <v>70</v>
      </c>
      <c r="C423" s="17">
        <v>0</v>
      </c>
      <c r="D423" s="23" t="s">
        <v>176</v>
      </c>
      <c r="E423" s="17">
        <v>853</v>
      </c>
      <c r="F423" s="23"/>
      <c r="G423" s="23"/>
      <c r="H423" s="23" t="s">
        <v>248</v>
      </c>
      <c r="I423" s="23" t="s">
        <v>129</v>
      </c>
      <c r="J423" s="53">
        <f>'3.ВС'!G419</f>
        <v>0</v>
      </c>
      <c r="K423" s="53">
        <f>'3.ВС'!H419</f>
        <v>0</v>
      </c>
      <c r="L423" s="53">
        <f>'3.ВС'!I419</f>
        <v>0</v>
      </c>
    </row>
    <row r="424" spans="1:12" s="45" customFormat="1" x14ac:dyDescent="0.25">
      <c r="A424" s="54" t="s">
        <v>97</v>
      </c>
      <c r="B424" s="17">
        <v>70</v>
      </c>
      <c r="C424" s="17">
        <v>0</v>
      </c>
      <c r="D424" s="23" t="s">
        <v>176</v>
      </c>
      <c r="E424" s="17">
        <v>853</v>
      </c>
      <c r="F424" s="23" t="s">
        <v>11</v>
      </c>
      <c r="G424" s="23" t="s">
        <v>104</v>
      </c>
      <c r="H424" s="23" t="s">
        <v>241</v>
      </c>
      <c r="I424" s="23"/>
      <c r="J424" s="53">
        <f t="shared" ref="J424:K425" si="326">J425</f>
        <v>-130000</v>
      </c>
      <c r="K424" s="53">
        <f t="shared" si="326"/>
        <v>0</v>
      </c>
      <c r="L424" s="53">
        <f t="shared" ref="L424:L425" si="327">L425</f>
        <v>0</v>
      </c>
    </row>
    <row r="425" spans="1:12" s="45" customFormat="1" x14ac:dyDescent="0.25">
      <c r="A425" s="11" t="s">
        <v>23</v>
      </c>
      <c r="B425" s="17">
        <v>70</v>
      </c>
      <c r="C425" s="17">
        <v>0</v>
      </c>
      <c r="D425" s="23" t="s">
        <v>176</v>
      </c>
      <c r="E425" s="17">
        <v>853</v>
      </c>
      <c r="F425" s="23" t="s">
        <v>11</v>
      </c>
      <c r="G425" s="23" t="s">
        <v>104</v>
      </c>
      <c r="H425" s="23" t="s">
        <v>241</v>
      </c>
      <c r="I425" s="23" t="s">
        <v>24</v>
      </c>
      <c r="J425" s="53">
        <f t="shared" si="326"/>
        <v>-130000</v>
      </c>
      <c r="K425" s="53">
        <f t="shared" si="326"/>
        <v>0</v>
      </c>
      <c r="L425" s="53">
        <f t="shared" si="327"/>
        <v>0</v>
      </c>
    </row>
    <row r="426" spans="1:12" s="45" customFormat="1" x14ac:dyDescent="0.25">
      <c r="A426" s="38" t="s">
        <v>128</v>
      </c>
      <c r="B426" s="17">
        <v>70</v>
      </c>
      <c r="C426" s="17">
        <v>0</v>
      </c>
      <c r="D426" s="23" t="s">
        <v>176</v>
      </c>
      <c r="E426" s="17">
        <v>853</v>
      </c>
      <c r="F426" s="23" t="s">
        <v>11</v>
      </c>
      <c r="G426" s="23" t="s">
        <v>104</v>
      </c>
      <c r="H426" s="23" t="s">
        <v>241</v>
      </c>
      <c r="I426" s="23" t="s">
        <v>129</v>
      </c>
      <c r="J426" s="53">
        <f>'3.ВС'!G415</f>
        <v>-130000</v>
      </c>
      <c r="K426" s="53">
        <f>'3.ВС'!H415</f>
        <v>0</v>
      </c>
      <c r="L426" s="53">
        <f>'3.ВС'!I415</f>
        <v>0</v>
      </c>
    </row>
    <row r="427" spans="1:12" s="45" customFormat="1" ht="30" hidden="1" x14ac:dyDescent="0.25">
      <c r="A427" s="54" t="s">
        <v>138</v>
      </c>
      <c r="B427" s="27">
        <v>70</v>
      </c>
      <c r="C427" s="27">
        <v>0</v>
      </c>
      <c r="D427" s="23" t="s">
        <v>176</v>
      </c>
      <c r="E427" s="27">
        <v>854</v>
      </c>
      <c r="F427" s="27"/>
      <c r="G427" s="23"/>
      <c r="H427" s="23"/>
      <c r="I427" s="23"/>
      <c r="J427" s="53">
        <f t="shared" ref="J427:L427" si="328">J428</f>
        <v>0</v>
      </c>
      <c r="K427" s="53">
        <f t="shared" si="328"/>
        <v>0</v>
      </c>
      <c r="L427" s="53">
        <f t="shared" si="328"/>
        <v>0</v>
      </c>
    </row>
    <row r="428" spans="1:12" s="45" customFormat="1" ht="45" hidden="1" x14ac:dyDescent="0.25">
      <c r="A428" s="54" t="s">
        <v>19</v>
      </c>
      <c r="B428" s="17">
        <v>70</v>
      </c>
      <c r="C428" s="17">
        <v>0</v>
      </c>
      <c r="D428" s="23" t="s">
        <v>176</v>
      </c>
      <c r="E428" s="17">
        <v>854</v>
      </c>
      <c r="F428" s="23" t="s">
        <v>16</v>
      </c>
      <c r="G428" s="23" t="s">
        <v>45</v>
      </c>
      <c r="H428" s="23" t="s">
        <v>185</v>
      </c>
      <c r="I428" s="23"/>
      <c r="J428" s="53">
        <f t="shared" ref="J428" si="329">J429+J432</f>
        <v>0</v>
      </c>
      <c r="K428" s="53">
        <f t="shared" ref="K428" si="330">K429+K432</f>
        <v>0</v>
      </c>
      <c r="L428" s="53">
        <f t="shared" ref="L428" si="331">L429+L432</f>
        <v>0</v>
      </c>
    </row>
    <row r="429" spans="1:12" s="45" customFormat="1" ht="90" hidden="1" x14ac:dyDescent="0.25">
      <c r="A429" s="38" t="s">
        <v>15</v>
      </c>
      <c r="B429" s="17">
        <v>70</v>
      </c>
      <c r="C429" s="17">
        <v>0</v>
      </c>
      <c r="D429" s="23" t="s">
        <v>176</v>
      </c>
      <c r="E429" s="17">
        <v>854</v>
      </c>
      <c r="F429" s="23" t="s">
        <v>11</v>
      </c>
      <c r="G429" s="23" t="s">
        <v>45</v>
      </c>
      <c r="H429" s="23" t="s">
        <v>185</v>
      </c>
      <c r="I429" s="23" t="s">
        <v>17</v>
      </c>
      <c r="J429" s="53">
        <f t="shared" ref="J429:L429" si="332">J430</f>
        <v>0</v>
      </c>
      <c r="K429" s="53">
        <f t="shared" si="332"/>
        <v>0</v>
      </c>
      <c r="L429" s="53">
        <f t="shared" si="332"/>
        <v>0</v>
      </c>
    </row>
    <row r="430" spans="1:12" s="45" customFormat="1" ht="45" hidden="1" x14ac:dyDescent="0.25">
      <c r="A430" s="38" t="s">
        <v>8</v>
      </c>
      <c r="B430" s="17">
        <v>70</v>
      </c>
      <c r="C430" s="17">
        <v>0</v>
      </c>
      <c r="D430" s="23" t="s">
        <v>176</v>
      </c>
      <c r="E430" s="17">
        <v>854</v>
      </c>
      <c r="F430" s="23" t="s">
        <v>11</v>
      </c>
      <c r="G430" s="23" t="s">
        <v>45</v>
      </c>
      <c r="H430" s="23" t="s">
        <v>185</v>
      </c>
      <c r="I430" s="23" t="s">
        <v>18</v>
      </c>
      <c r="J430" s="53">
        <f>'3.ВС'!G434</f>
        <v>0</v>
      </c>
      <c r="K430" s="53">
        <f>'3.ВС'!H434</f>
        <v>0</v>
      </c>
      <c r="L430" s="53">
        <f>'3.ВС'!I434</f>
        <v>0</v>
      </c>
    </row>
    <row r="431" spans="1:12" s="45" customFormat="1" ht="45" hidden="1" x14ac:dyDescent="0.25">
      <c r="A431" s="11" t="s">
        <v>20</v>
      </c>
      <c r="B431" s="17">
        <v>70</v>
      </c>
      <c r="C431" s="17">
        <v>0</v>
      </c>
      <c r="D431" s="23" t="s">
        <v>176</v>
      </c>
      <c r="E431" s="17">
        <v>854</v>
      </c>
      <c r="F431" s="23" t="s">
        <v>11</v>
      </c>
      <c r="G431" s="23" t="s">
        <v>45</v>
      </c>
      <c r="H431" s="23" t="s">
        <v>185</v>
      </c>
      <c r="I431" s="23" t="s">
        <v>21</v>
      </c>
      <c r="J431" s="53">
        <f t="shared" ref="J431:L431" si="333">J432</f>
        <v>0</v>
      </c>
      <c r="K431" s="53">
        <f t="shared" si="333"/>
        <v>0</v>
      </c>
      <c r="L431" s="53">
        <f t="shared" si="333"/>
        <v>0</v>
      </c>
    </row>
    <row r="432" spans="1:12" s="45" customFormat="1" ht="45" hidden="1" x14ac:dyDescent="0.25">
      <c r="A432" s="11" t="s">
        <v>9</v>
      </c>
      <c r="B432" s="17">
        <v>70</v>
      </c>
      <c r="C432" s="17">
        <v>0</v>
      </c>
      <c r="D432" s="23" t="s">
        <v>176</v>
      </c>
      <c r="E432" s="17">
        <v>854</v>
      </c>
      <c r="F432" s="23" t="s">
        <v>11</v>
      </c>
      <c r="G432" s="23" t="s">
        <v>45</v>
      </c>
      <c r="H432" s="23" t="s">
        <v>185</v>
      </c>
      <c r="I432" s="23" t="s">
        <v>22</v>
      </c>
      <c r="J432" s="53">
        <f>'3.ВС'!G436</f>
        <v>0</v>
      </c>
      <c r="K432" s="53">
        <f>'3.ВС'!H436</f>
        <v>0</v>
      </c>
      <c r="L432" s="53">
        <f>'3.ВС'!I436</f>
        <v>0</v>
      </c>
    </row>
    <row r="433" spans="1:12" s="45" customFormat="1" ht="30" hidden="1" x14ac:dyDescent="0.25">
      <c r="A433" s="54" t="s">
        <v>141</v>
      </c>
      <c r="B433" s="17">
        <v>70</v>
      </c>
      <c r="C433" s="17">
        <v>0</v>
      </c>
      <c r="D433" s="23" t="s">
        <v>176</v>
      </c>
      <c r="E433" s="17">
        <v>857</v>
      </c>
      <c r="F433" s="23"/>
      <c r="G433" s="23"/>
      <c r="H433" s="23"/>
      <c r="I433" s="23"/>
      <c r="J433" s="53">
        <f t="shared" ref="J433" si="334">J434+J437+J440</f>
        <v>0</v>
      </c>
      <c r="K433" s="53">
        <f t="shared" ref="K433" si="335">K434+K437+K440</f>
        <v>0</v>
      </c>
      <c r="L433" s="53">
        <f t="shared" ref="L433" si="336">L434+L437+L440</f>
        <v>0</v>
      </c>
    </row>
    <row r="434" spans="1:12" s="45" customFormat="1" ht="45" hidden="1" x14ac:dyDescent="0.25">
      <c r="A434" s="54" t="s">
        <v>19</v>
      </c>
      <c r="B434" s="17">
        <v>70</v>
      </c>
      <c r="C434" s="17">
        <v>0</v>
      </c>
      <c r="D434" s="23" t="s">
        <v>176</v>
      </c>
      <c r="E434" s="17">
        <v>857</v>
      </c>
      <c r="F434" s="23" t="s">
        <v>11</v>
      </c>
      <c r="G434" s="23" t="s">
        <v>100</v>
      </c>
      <c r="H434" s="23" t="s">
        <v>185</v>
      </c>
      <c r="I434" s="23"/>
      <c r="J434" s="53">
        <f t="shared" ref="J434:K435" si="337">J435</f>
        <v>0</v>
      </c>
      <c r="K434" s="53">
        <f t="shared" si="337"/>
        <v>0</v>
      </c>
      <c r="L434" s="53">
        <f t="shared" ref="L434:L435" si="338">L435</f>
        <v>0</v>
      </c>
    </row>
    <row r="435" spans="1:12" s="45" customFormat="1" ht="45" hidden="1" x14ac:dyDescent="0.25">
      <c r="A435" s="11" t="s">
        <v>20</v>
      </c>
      <c r="B435" s="17">
        <v>70</v>
      </c>
      <c r="C435" s="17">
        <v>0</v>
      </c>
      <c r="D435" s="23" t="s">
        <v>176</v>
      </c>
      <c r="E435" s="17">
        <v>857</v>
      </c>
      <c r="F435" s="23" t="s">
        <v>11</v>
      </c>
      <c r="G435" s="23" t="s">
        <v>45</v>
      </c>
      <c r="H435" s="23" t="s">
        <v>185</v>
      </c>
      <c r="I435" s="23" t="s">
        <v>21</v>
      </c>
      <c r="J435" s="53">
        <f t="shared" si="337"/>
        <v>0</v>
      </c>
      <c r="K435" s="53">
        <f t="shared" si="337"/>
        <v>0</v>
      </c>
      <c r="L435" s="53">
        <f t="shared" si="338"/>
        <v>0</v>
      </c>
    </row>
    <row r="436" spans="1:12" s="45" customFormat="1" ht="45" hidden="1" x14ac:dyDescent="0.25">
      <c r="A436" s="11" t="s">
        <v>9</v>
      </c>
      <c r="B436" s="17">
        <v>70</v>
      </c>
      <c r="C436" s="17">
        <v>0</v>
      </c>
      <c r="D436" s="23" t="s">
        <v>176</v>
      </c>
      <c r="E436" s="17">
        <v>857</v>
      </c>
      <c r="F436" s="23" t="s">
        <v>11</v>
      </c>
      <c r="G436" s="23" t="s">
        <v>45</v>
      </c>
      <c r="H436" s="23" t="s">
        <v>185</v>
      </c>
      <c r="I436" s="23" t="s">
        <v>22</v>
      </c>
      <c r="J436" s="53">
        <f>'3.ВС'!G442</f>
        <v>0</v>
      </c>
      <c r="K436" s="53">
        <f>'3.ВС'!H442</f>
        <v>0</v>
      </c>
      <c r="L436" s="53">
        <f>'3.ВС'!I442</f>
        <v>0</v>
      </c>
    </row>
    <row r="437" spans="1:12" s="45" customFormat="1" ht="60" hidden="1" x14ac:dyDescent="0.25">
      <c r="A437" s="54" t="s">
        <v>142</v>
      </c>
      <c r="B437" s="17">
        <v>70</v>
      </c>
      <c r="C437" s="17">
        <v>0</v>
      </c>
      <c r="D437" s="23" t="s">
        <v>176</v>
      </c>
      <c r="E437" s="17">
        <v>857</v>
      </c>
      <c r="F437" s="23" t="s">
        <v>11</v>
      </c>
      <c r="G437" s="23" t="s">
        <v>100</v>
      </c>
      <c r="H437" s="23" t="s">
        <v>222</v>
      </c>
      <c r="I437" s="23"/>
      <c r="J437" s="53">
        <f t="shared" ref="J437:K438" si="339">J438</f>
        <v>0</v>
      </c>
      <c r="K437" s="53">
        <f t="shared" si="339"/>
        <v>0</v>
      </c>
      <c r="L437" s="53">
        <f t="shared" ref="L437:L438" si="340">L438</f>
        <v>0</v>
      </c>
    </row>
    <row r="438" spans="1:12" s="45" customFormat="1" ht="90" hidden="1" x14ac:dyDescent="0.25">
      <c r="A438" s="38" t="s">
        <v>15</v>
      </c>
      <c r="B438" s="17">
        <v>70</v>
      </c>
      <c r="C438" s="17">
        <v>0</v>
      </c>
      <c r="D438" s="23" t="s">
        <v>176</v>
      </c>
      <c r="E438" s="17">
        <v>857</v>
      </c>
      <c r="F438" s="23" t="s">
        <v>16</v>
      </c>
      <c r="G438" s="23" t="s">
        <v>100</v>
      </c>
      <c r="H438" s="23" t="s">
        <v>222</v>
      </c>
      <c r="I438" s="23" t="s">
        <v>17</v>
      </c>
      <c r="J438" s="53">
        <f t="shared" si="339"/>
        <v>0</v>
      </c>
      <c r="K438" s="53">
        <f t="shared" si="339"/>
        <v>0</v>
      </c>
      <c r="L438" s="53">
        <f t="shared" si="340"/>
        <v>0</v>
      </c>
    </row>
    <row r="439" spans="1:12" s="45" customFormat="1" ht="45" hidden="1" x14ac:dyDescent="0.25">
      <c r="A439" s="38" t="s">
        <v>8</v>
      </c>
      <c r="B439" s="17">
        <v>70</v>
      </c>
      <c r="C439" s="17">
        <v>0</v>
      </c>
      <c r="D439" s="23" t="s">
        <v>176</v>
      </c>
      <c r="E439" s="17">
        <v>857</v>
      </c>
      <c r="F439" s="23" t="s">
        <v>11</v>
      </c>
      <c r="G439" s="23" t="s">
        <v>100</v>
      </c>
      <c r="H439" s="23" t="s">
        <v>222</v>
      </c>
      <c r="I439" s="23" t="s">
        <v>18</v>
      </c>
      <c r="J439" s="53">
        <f>'3.ВС'!G445</f>
        <v>0</v>
      </c>
      <c r="K439" s="53">
        <f>'3.ВС'!H445</f>
        <v>0</v>
      </c>
      <c r="L439" s="53">
        <f>'3.ВС'!I445</f>
        <v>0</v>
      </c>
    </row>
    <row r="440" spans="1:12" s="45" customFormat="1" ht="90" hidden="1" x14ac:dyDescent="0.25">
      <c r="A440" s="54" t="s">
        <v>144</v>
      </c>
      <c r="B440" s="17">
        <v>70</v>
      </c>
      <c r="C440" s="17">
        <v>0</v>
      </c>
      <c r="D440" s="23" t="s">
        <v>176</v>
      </c>
      <c r="E440" s="17">
        <v>857</v>
      </c>
      <c r="F440" s="23" t="s">
        <v>16</v>
      </c>
      <c r="G440" s="23" t="s">
        <v>100</v>
      </c>
      <c r="H440" s="23" t="s">
        <v>221</v>
      </c>
      <c r="I440" s="112"/>
      <c r="J440" s="53">
        <f t="shared" ref="J440:K441" si="341">J441</f>
        <v>0</v>
      </c>
      <c r="K440" s="53">
        <f t="shared" si="341"/>
        <v>0</v>
      </c>
      <c r="L440" s="53">
        <f t="shared" ref="L440:L441" si="342">L441</f>
        <v>0</v>
      </c>
    </row>
    <row r="441" spans="1:12" s="45" customFormat="1" ht="45" hidden="1" x14ac:dyDescent="0.25">
      <c r="A441" s="11" t="s">
        <v>20</v>
      </c>
      <c r="B441" s="17">
        <v>70</v>
      </c>
      <c r="C441" s="17">
        <v>0</v>
      </c>
      <c r="D441" s="23" t="s">
        <v>176</v>
      </c>
      <c r="E441" s="17">
        <v>857</v>
      </c>
      <c r="F441" s="23" t="s">
        <v>11</v>
      </c>
      <c r="G441" s="23" t="s">
        <v>100</v>
      </c>
      <c r="H441" s="23" t="s">
        <v>221</v>
      </c>
      <c r="I441" s="23" t="s">
        <v>21</v>
      </c>
      <c r="J441" s="53">
        <f t="shared" si="341"/>
        <v>0</v>
      </c>
      <c r="K441" s="53">
        <f t="shared" si="341"/>
        <v>0</v>
      </c>
      <c r="L441" s="53">
        <f t="shared" si="342"/>
        <v>0</v>
      </c>
    </row>
    <row r="442" spans="1:12" s="45" customFormat="1" ht="45" hidden="1" x14ac:dyDescent="0.25">
      <c r="A442" s="11" t="s">
        <v>9</v>
      </c>
      <c r="B442" s="17">
        <v>70</v>
      </c>
      <c r="C442" s="17">
        <v>0</v>
      </c>
      <c r="D442" s="23" t="s">
        <v>176</v>
      </c>
      <c r="E442" s="17">
        <v>857</v>
      </c>
      <c r="F442" s="23" t="s">
        <v>11</v>
      </c>
      <c r="G442" s="23" t="s">
        <v>100</v>
      </c>
      <c r="H442" s="23" t="s">
        <v>221</v>
      </c>
      <c r="I442" s="23" t="s">
        <v>22</v>
      </c>
      <c r="J442" s="53">
        <f>'3.ВС'!G448</f>
        <v>0</v>
      </c>
      <c r="K442" s="53">
        <f>'3.ВС'!H448</f>
        <v>0</v>
      </c>
      <c r="L442" s="53">
        <f>'3.ВС'!I448</f>
        <v>0</v>
      </c>
    </row>
    <row r="443" spans="1:12" s="45" customFormat="1" ht="19.5" customHeight="1" x14ac:dyDescent="0.25">
      <c r="A443" s="38" t="s">
        <v>146</v>
      </c>
      <c r="B443" s="17"/>
      <c r="C443" s="17"/>
      <c r="D443" s="23"/>
      <c r="E443" s="17"/>
      <c r="F443" s="23"/>
      <c r="G443" s="23"/>
      <c r="H443" s="23"/>
      <c r="I443" s="23"/>
      <c r="J443" s="53">
        <f t="shared" ref="J443" si="343">J8+J289+J387+J406</f>
        <v>820098.00000000023</v>
      </c>
      <c r="K443" s="53">
        <f t="shared" ref="K443" si="344">K8+K289+K387+K406</f>
        <v>0</v>
      </c>
      <c r="L443" s="53">
        <f t="shared" ref="L443" si="345">L8+L289+L387+L406</f>
        <v>0</v>
      </c>
    </row>
  </sheetData>
  <mergeCells count="5">
    <mergeCell ref="H4:L4"/>
    <mergeCell ref="A5:L5"/>
    <mergeCell ref="H1:L1"/>
    <mergeCell ref="H2:L2"/>
    <mergeCell ref="H3:L3"/>
  </mergeCells>
  <pageMargins left="0.59055118110236227" right="0.59055118110236227" top="0.39370078740157483" bottom="0.39370078740157483" header="0.31496062992125984" footer="0.31496062992125984"/>
  <pageSetup paperSize="9"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3.ВС</vt:lpstr>
      <vt:lpstr>3.ФС</vt:lpstr>
      <vt:lpstr>5.ПС</vt:lpstr>
      <vt:lpstr>'3.ВС'!Заголовки_для_печати</vt:lpstr>
      <vt:lpstr>'3.ФС'!Заголовки_для_печати</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2023-08-25T12:11:42Z</dcterms:modified>
</cp:coreProperties>
</file>