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8195" windowHeight="10800"/>
  </bookViews>
  <sheets>
    <sheet name="1.Дох" sheetId="1" r:id="rId1"/>
  </sheets>
  <definedNames>
    <definedName name="_xlnm.Print_Titles" localSheetId="0">'1.Дох'!$5:$5</definedName>
  </definedNames>
  <calcPr calcId="145621" iterate="1"/>
</workbook>
</file>

<file path=xl/calcChain.xml><?xml version="1.0" encoding="utf-8"?>
<calcChain xmlns="http://schemas.openxmlformats.org/spreadsheetml/2006/main">
  <c r="E147" i="1" l="1"/>
  <c r="E146" i="1" s="1"/>
  <c r="E139" i="1" s="1"/>
  <c r="E144" i="1"/>
  <c r="E142" i="1"/>
  <c r="E140" i="1"/>
  <c r="E137" i="1"/>
  <c r="E135" i="1"/>
  <c r="E133" i="1"/>
  <c r="E131" i="1"/>
  <c r="E121" i="1"/>
  <c r="E120" i="1" s="1"/>
  <c r="E113" i="1"/>
  <c r="E112" i="1" s="1"/>
  <c r="E110" i="1"/>
  <c r="E106" i="1"/>
  <c r="E104" i="1"/>
  <c r="E102" i="1"/>
  <c r="E100" i="1"/>
  <c r="E98" i="1"/>
  <c r="E96" i="1"/>
  <c r="E93" i="1"/>
  <c r="E92" i="1"/>
  <c r="E89" i="1"/>
  <c r="E86" i="1" s="1"/>
  <c r="E87" i="1"/>
  <c r="E82" i="1"/>
  <c r="E81" i="1"/>
  <c r="E79" i="1"/>
  <c r="E77" i="1"/>
  <c r="E75" i="1"/>
  <c r="E73" i="1"/>
  <c r="E71" i="1"/>
  <c r="E69" i="1"/>
  <c r="E67" i="1"/>
  <c r="E64" i="1"/>
  <c r="E62" i="1"/>
  <c r="E60" i="1"/>
  <c r="E58" i="1"/>
  <c r="E53" i="1"/>
  <c r="E52" i="1" s="1"/>
  <c r="E51" i="1" s="1"/>
  <c r="E49" i="1"/>
  <c r="E48" i="1"/>
  <c r="E47" i="1" s="1"/>
  <c r="E45" i="1"/>
  <c r="E43" i="1"/>
  <c r="E42" i="1"/>
  <c r="E40" i="1"/>
  <c r="E39" i="1"/>
  <c r="E37" i="1"/>
  <c r="E34" i="1"/>
  <c r="E33" i="1" s="1"/>
  <c r="E32" i="1" s="1"/>
  <c r="E30" i="1"/>
  <c r="E29" i="1"/>
  <c r="E27" i="1"/>
  <c r="E25" i="1"/>
  <c r="E24" i="1" s="1"/>
  <c r="E22" i="1"/>
  <c r="E20" i="1"/>
  <c r="E18" i="1"/>
  <c r="E15" i="1" s="1"/>
  <c r="E14" i="1" s="1"/>
  <c r="E16" i="1"/>
  <c r="E9" i="1"/>
  <c r="E8" i="1"/>
  <c r="D147" i="1"/>
  <c r="D146" i="1" s="1"/>
  <c r="D144" i="1"/>
  <c r="D142" i="1"/>
  <c r="D140" i="1"/>
  <c r="D137" i="1"/>
  <c r="D135" i="1"/>
  <c r="D133" i="1"/>
  <c r="D131" i="1"/>
  <c r="D121" i="1"/>
  <c r="D120" i="1" s="1"/>
  <c r="D113" i="1"/>
  <c r="D112" i="1" s="1"/>
  <c r="D110" i="1"/>
  <c r="D108" i="1"/>
  <c r="D106" i="1"/>
  <c r="D104" i="1"/>
  <c r="D102" i="1"/>
  <c r="D100" i="1"/>
  <c r="D98" i="1"/>
  <c r="D96" i="1"/>
  <c r="D93" i="1"/>
  <c r="D92" i="1" s="1"/>
  <c r="D89" i="1"/>
  <c r="D87" i="1"/>
  <c r="D82" i="1"/>
  <c r="D81" i="1" s="1"/>
  <c r="D79" i="1"/>
  <c r="D77" i="1"/>
  <c r="D75" i="1"/>
  <c r="D73" i="1"/>
  <c r="D71" i="1"/>
  <c r="D69" i="1"/>
  <c r="D67" i="1"/>
  <c r="D64" i="1"/>
  <c r="D62" i="1"/>
  <c r="D60" i="1"/>
  <c r="D58" i="1"/>
  <c r="D53" i="1"/>
  <c r="D52" i="1" s="1"/>
  <c r="D51" i="1" s="1"/>
  <c r="D49" i="1"/>
  <c r="D48" i="1"/>
  <c r="D47" i="1" s="1"/>
  <c r="D45" i="1"/>
  <c r="D43" i="1"/>
  <c r="D42" i="1" s="1"/>
  <c r="D40" i="1"/>
  <c r="D39" i="1" s="1"/>
  <c r="D37" i="1"/>
  <c r="D34" i="1"/>
  <c r="D33" i="1"/>
  <c r="D30" i="1"/>
  <c r="D29" i="1" s="1"/>
  <c r="D27" i="1"/>
  <c r="D25" i="1"/>
  <c r="D22" i="1"/>
  <c r="D20" i="1"/>
  <c r="D18" i="1"/>
  <c r="D16" i="1"/>
  <c r="D9" i="1"/>
  <c r="D8" i="1" s="1"/>
  <c r="C147" i="1"/>
  <c r="C146" i="1" s="1"/>
  <c r="C144" i="1"/>
  <c r="C142" i="1"/>
  <c r="C140" i="1"/>
  <c r="C137" i="1"/>
  <c r="C135" i="1"/>
  <c r="C133" i="1"/>
  <c r="C131" i="1"/>
  <c r="C121" i="1"/>
  <c r="C120" i="1" s="1"/>
  <c r="C113" i="1"/>
  <c r="C112" i="1" s="1"/>
  <c r="C110" i="1"/>
  <c r="C108" i="1"/>
  <c r="C106" i="1"/>
  <c r="C104" i="1"/>
  <c r="C102" i="1"/>
  <c r="C100" i="1"/>
  <c r="C98" i="1"/>
  <c r="C96" i="1"/>
  <c r="C93" i="1"/>
  <c r="C92" i="1" s="1"/>
  <c r="C89" i="1"/>
  <c r="C87" i="1"/>
  <c r="C86" i="1" s="1"/>
  <c r="C82" i="1"/>
  <c r="C81" i="1" s="1"/>
  <c r="C79" i="1"/>
  <c r="C77" i="1"/>
  <c r="C75" i="1"/>
  <c r="C73" i="1"/>
  <c r="C71" i="1"/>
  <c r="C69" i="1"/>
  <c r="C67" i="1"/>
  <c r="C64" i="1"/>
  <c r="C62" i="1"/>
  <c r="C60" i="1"/>
  <c r="C58" i="1"/>
  <c r="C53" i="1"/>
  <c r="C52" i="1" s="1"/>
  <c r="C51" i="1" s="1"/>
  <c r="C49" i="1"/>
  <c r="C48" i="1"/>
  <c r="C47" i="1" s="1"/>
  <c r="C45" i="1"/>
  <c r="C43" i="1"/>
  <c r="C42" i="1" s="1"/>
  <c r="C40" i="1"/>
  <c r="C39" i="1" s="1"/>
  <c r="C37" i="1"/>
  <c r="C34" i="1"/>
  <c r="C30" i="1"/>
  <c r="C29" i="1" s="1"/>
  <c r="C27" i="1"/>
  <c r="C25" i="1"/>
  <c r="C22" i="1"/>
  <c r="C20" i="1"/>
  <c r="C18" i="1"/>
  <c r="C16" i="1"/>
  <c r="C9" i="1"/>
  <c r="C8" i="1" s="1"/>
  <c r="D24" i="1" l="1"/>
  <c r="D119" i="1"/>
  <c r="E57" i="1"/>
  <c r="E56" i="1" s="1"/>
  <c r="E7" i="1" s="1"/>
  <c r="E91" i="1"/>
  <c r="E119" i="1"/>
  <c r="E85" i="1"/>
  <c r="E84" i="1" s="1"/>
  <c r="D15" i="1"/>
  <c r="D14" i="1" s="1"/>
  <c r="C119" i="1"/>
  <c r="D91" i="1"/>
  <c r="D57" i="1"/>
  <c r="D56" i="1" s="1"/>
  <c r="D86" i="1"/>
  <c r="D139" i="1"/>
  <c r="D32" i="1"/>
  <c r="C15" i="1"/>
  <c r="C14" i="1" s="1"/>
  <c r="C57" i="1"/>
  <c r="C56" i="1" s="1"/>
  <c r="C24" i="1"/>
  <c r="C33" i="1"/>
  <c r="C32" i="1" s="1"/>
  <c r="C91" i="1"/>
  <c r="C139" i="1"/>
  <c r="E150" i="1" l="1"/>
  <c r="D7" i="1"/>
  <c r="D85" i="1"/>
  <c r="D84" i="1" s="1"/>
  <c r="D150" i="1"/>
  <c r="C85" i="1"/>
  <c r="C84" i="1" s="1"/>
  <c r="C7" i="1"/>
  <c r="C150" i="1" l="1"/>
</calcChain>
</file>

<file path=xl/sharedStrings.xml><?xml version="1.0" encoding="utf-8"?>
<sst xmlns="http://schemas.openxmlformats.org/spreadsheetml/2006/main" count="280" uniqueCount="278">
  <si>
    <t xml:space="preserve">к Решению Клетнянского районного Совета народных депутатов  "О бюджете Клетнянского муниципального района Брянской области на 2023 год и на плановый период 2024 и 2025 годов" </t>
  </si>
  <si>
    <t xml:space="preserve">Доходы бюджета Клетнянского муниципального района Брянской области на 2023 год и на плановый период 2024 и 2025 годов   </t>
  </si>
  <si>
    <t xml:space="preserve"> </t>
  </si>
  <si>
    <t>рублей</t>
  </si>
  <si>
    <t>Код бюджетной классификации Российской Федерации</t>
  </si>
  <si>
    <t>Наименование доходов</t>
  </si>
  <si>
    <t xml:space="preserve"> 2023 год</t>
  </si>
  <si>
    <t xml:space="preserve">  2024 год</t>
  </si>
  <si>
    <t xml:space="preserve"> 2025 год </t>
  </si>
  <si>
    <t>1 00 00000 00 0000 000</t>
  </si>
  <si>
    <t xml:space="preserve"> 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</si>
  <si>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</si>
  <si>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</si>
  <si>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</si>
  <si>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</si>
  <si>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</si>
  <si>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</si>
  <si>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1 01 02020 01 0000 110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</si>
  <si>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</si>
  <si>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>1 01 02030 01 0000 110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</si>
  <si>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</si>
  <si>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>1 0102040 01 0000 110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</si>
  <si>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</si>
  <si>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</si>
  <si>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</si>
  <si>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</si>
  <si>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</si>
  <si>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</si>
  <si>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</si>
  <si>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</si>
  <si>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</si>
  <si>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</si>
  <si>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</si>
  <si>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</si>
  <si>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</si>
  <si>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</si>
  <si>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</si>
  <si>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</si>
  <si>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</si>
  <si>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</si>
  <si>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</si>
  <si>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</si>
  <si>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</si>
  <si>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</si>
  <si>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</si>
  <si>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</si>
  <si>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</si>
  <si>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</si>
  <si>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</si>
  <si>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</si>
  <si>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</si>
  <si>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</si>
  <si>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</si>
  <si>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</t>
  </si>
  <si>
    <t xml:space="preserve"> 1 08 03000 01 0000 110</t>
  </si>
  <si>
    <t>Государственная пошлина  по делам,  рассматриваемым в судах  общей  юрисдикции, мировыми судьями</t>
  </si>
  <si>
    <t>1 08 03010 01 0000 110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</si>
  <si>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</si>
  <si>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 xml:space="preserve"> 1 11 00000 00 0000 000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</si>
  <si>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</si>
  <si>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</si>
  <si>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</si>
  <si>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1 11 05010 00 0000 120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</si>
  <si>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</si>
  <si>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1 11 05013 05 0000 120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</si>
  <si>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</si>
  <si>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>1 11 05013 13 0000 120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</si>
  <si>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</si>
  <si>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</si>
  <si>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</si>
  <si>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1 11 05035 05 0000 120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</si>
  <si>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</si>
  <si>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</si>
  <si>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</si>
  <si>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</si>
  <si>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</si>
  <si>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</si>
  <si>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</si>
  <si>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</si>
  <si>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</si>
  <si>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</si>
  <si>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 негативное  воздействие 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</si>
  <si>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</si>
  <si>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</si>
  <si>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1 12 01040 01 0000 120</t>
  </si>
  <si>
    <t>Плата за размещение отходов производства и потребления</t>
  </si>
  <si>
    <t>1 12 01041 01 0000 120</t>
  </si>
  <si>
    <t xml:space="preserve"> Плата за размещение отходов производства </t>
  </si>
  <si>
    <t>1 13 00000 00 0000 000</t>
  </si>
  <si>
    <t>ДОХОДЫ ОТ ОКАЗАНИЯ ПЛАТНЫХ УСЛУГ  И КОМПЕНСАЦИИ ЗАТРАТ ГОСУДАРСТВА</t>
  </si>
  <si>
    <t>1 13 02000 00 0000 130</t>
  </si>
  <si>
    <t>Доходы от   компенсации затрат 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</si>
  <si>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</si>
  <si>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</si>
  <si>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</si>
  <si>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</si>
  <si>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</si>
  <si>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</si>
  <si>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</si>
  <si>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 xml:space="preserve">Доходы от продажи земельных участков, находящихся  в государственной  и муниципальной собственности </t>
  </si>
  <si>
    <t>1 14 06010 00 0000 430</t>
  </si>
  <si>
    <t>Доходы  от продажи  земельных участков,  государственная  собственность  на которые  не разграничена</t>
  </si>
  <si>
    <t>1 14 06013 05 0000 430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</si>
  <si>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</si>
  <si>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>1 14 06013 13 0000 430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</si>
  <si>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</si>
  <si>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</si>
  <si>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</si>
  <si>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﻿1 16 01000 01 0000 140</t>
  </si>
  <si>
    <t xml:space="preserve">Административные штрафы, установленные Кодексом Российской Федерации об административных правонарушениях
</t>
  </si>
  <si>
    <t xml:space="preserve">﻿1 16 01050 01 0000 140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</si>
  <si>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</si>
  <si>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</si>
  <si>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</si>
  <si>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﻿1 16 01060 01 0000 140
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</si>
  <si>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</si>
  <si>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</si>
  <si>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</si>
  <si>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﻿1 16 01070 01 0000 140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</si>
  <si>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</si>
  <si>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</si>
  <si>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</si>
  <si>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</si>
  <si>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</si>
  <si>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</si>
  <si>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</si>
  <si>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</si>
  <si>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</si>
  <si>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</si>
  <si>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</si>
  <si>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</si>
  <si>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</si>
  <si>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1 16 01150 01 0000 140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</si>
  <si>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</si>
  <si>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</si>
  <si>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</si>
  <si>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1 16 0117001 0000 140
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</si>
  <si>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</si>
  <si>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</si>
  <si>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</si>
  <si>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﻿1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</si>
  <si>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</si>
  <si>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</si>
  <si>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</si>
  <si>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﻿1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</si>
  <si>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</si>
  <si>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</si>
  <si>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</si>
  <si>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﻿1 16 0133000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</si>
  <si>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</si>
  <si>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</si>
  <si>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</si>
  <si>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1 16 02000 02 0000 140
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</si>
  <si>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</si>
  <si>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1 16 02010 02 1111140
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</si>
  <si>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</si>
  <si>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1 16 10000 00 0000 140
</t>
  </si>
  <si>
    <t>Платежи в целях возмещения причиненного ущерба (убытков)</t>
  </si>
  <si>
    <t xml:space="preserve">1 16 10120 00 0000 140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</si>
  <si>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</si>
  <si>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</si>
  <si>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</si>
  <si>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</si>
  <si>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</si>
  <si>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</si>
  <si>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</si>
  <si>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</si>
  <si>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</si>
  <si>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</si>
  <si>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</si>
  <si>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</si>
  <si>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</si>
  <si>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</si>
  <si>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</si>
  <si>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</si>
  <si>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</si>
  <si>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</si>
  <si>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</si>
  <si>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 xml:space="preserve">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</si>
  <si>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</si>
  <si>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2 02 20077 05 0000 150
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</si>
  <si>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</si>
  <si>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- обеспечение жильем тренеров, тренеров-преподавателей государственных и муниципальных учреждений физической культуры и спорта Брянской области</t>
  </si>
  <si>
    <t xml:space="preserve"> - на софинансирование объектов капитальных вложений муниципальной собственности в рамках подпрограммы "Чистая вода" государственной программы "Развитие топливно-энергетического комплекса и жилищно-коммунального хозяйства Брянской области"</t>
  </si>
  <si>
    <t xml:space="preserve">2 02 25243 00 0000 150
</t>
  </si>
  <si>
    <t xml:space="preserve">Субсидии бюджетам на строительство и реконструкцию (модернизацию) объектов питьевого водоснабжения
</t>
  </si>
  <si>
    <t>2 02 25243 05 0000 150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</si>
  <si>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</si>
  <si>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 xml:space="preserve">2 02 25299 00 0000 150
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</si>
  <si>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</si>
  <si>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2 02 25299 05 0000 150</t>
  </si>
  <si>
    <t xml:space="preserve"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</si>
  <si>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</si>
  <si>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</si>
  <si>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</si>
  <si>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</si>
  <si>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</si>
  <si>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</si>
  <si>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</si>
  <si>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</si>
  <si>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2 02 25497 00 0000 150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</si>
  <si>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</si>
  <si>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</si>
  <si>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</si>
  <si>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2 02 25511 00 0000 150</t>
  </si>
  <si>
    <t>Субсидии бюджетам на проведение комплексных кадастровых работ</t>
  </si>
  <si>
    <t>2 02 25511 05 0000 150</t>
  </si>
  <si>
    <t>Субсидии бюджетам муниципальных районов на проведение комплексных кадастровых работ</t>
  </si>
  <si>
    <t xml:space="preserve">2 02 25513 00 0000 150
</t>
  </si>
  <si>
    <t xml:space="preserve">Субсидии бюджетам на развитие сети учреждений культурно-досугового типа
</t>
  </si>
  <si>
    <t xml:space="preserve">2 02 25513 05 0000 150
</t>
  </si>
  <si>
    <t xml:space="preserve">Субсидии бюджетам муниципальных районов на развитие сети учреждений культурно-досугового типа
</t>
  </si>
  <si>
    <t xml:space="preserve">2 02 25519 00 0000 150
</t>
  </si>
  <si>
    <t>Субсидии бюджетам на поддержку отрасли культуры</t>
  </si>
  <si>
    <t xml:space="preserve">2 02 25519 05 0000 150
</t>
  </si>
  <si>
    <t>Субсидии бюджетам муниципальных районов на поддержку отрасли культуры</t>
  </si>
  <si>
    <t>2 02 29999 00 0000 150</t>
  </si>
  <si>
    <t>Прочие субсидии</t>
  </si>
  <si>
    <t>2 02 29999 05 0000 150</t>
  </si>
  <si>
    <t xml:space="preserve">Прочие субсидии бюджетам муниципальных районов </t>
  </si>
  <si>
    <t xml:space="preserve"> - субсидия бюджетам муниципальных районов (муниципальных округов, городских округов) на государственную поддержку отрасли культуры с целью реализации мероприятий по модернизации библиотек в части комплектования книжных фондов в рамках государственной программы «Развитие культуры и туризма в Брянской области»</t>
  </si>
  <si>
    <t xml:space="preserve"> - субсидия на мероприятия по проведению оздоровительной кампании детей </t>
  </si>
  <si>
    <t xml:space="preserve"> - субсидии бюджетам муниципальных районов (городских округов) на приведение в соответствии с брендбуком «Точка роста"</t>
  </si>
  <si>
    <t xml:space="preserve"> - субсидии бюджетам бюджетам муниципальных районов (муниципальных округов, городских округов) на проведение комплексных кадастровых работ в рамках государственной программы "Региональная политика Брянской области"</t>
  </si>
  <si>
    <t xml:space="preserve"> - субсидия бюджетам муниципальных районов (муниципальных округов, городских округов) на создание 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</si>
  <si>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</si>
  <si>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</si>
  <si>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</si>
  <si>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</si>
  <si>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</si>
  <si>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</si>
  <si>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- субвенции бюджетам муниципальных районов на выравнивание бюджетной обеспеченности поселений
</t>
  </si>
  <si>
    <t xml:space="preserve"> - субвенции бюджетам муниципальных районов на осуществление отдельных полномочий в сфере образования </t>
  </si>
  <si>
    <t xml:space="preserve"> - субвенции бюджетам муниципальных районов, на 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</si>
  <si>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</si>
  <si>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</si>
  <si>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 xml:space="preserve"> - субвенции бюджетам муниципальных районов на  обеспечение сохранности жилых помещений, закрепленных за детьми-сиротами и детьми, оставшимися без попечения родителей
</t>
  </si>
  <si>
    <t xml:space="preserve"> - субвенции бюджетам муниципальных районов на организацию и осуществление деятельности 
по опеке и попечительству, выплату ежемесячных денежных средств на содержание и проезд ребенка, переданного на воспитание
в семью опекуна (попечителя), приемную семью, вознаграждения приемным родителям
</t>
  </si>
  <si>
    <t xml:space="preserve"> -  субвенции бюджетам муниципальных районов на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</si>
  <si>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 xml:space="preserve"> -   субвенции бюджетам муниципальных районов (муниципальных округов, городских округов)  на осуществление отдельных государственных полномочий Брянской области по установлению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</si>
  <si>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</si>
  <si>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</si>
  <si>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</si>
  <si>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</si>
  <si>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</si>
  <si>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</si>
  <si>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</si>
  <si>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</si>
  <si>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</si>
  <si>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</si>
  <si>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2 02 35118 05 0000 150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</si>
  <si>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</si>
  <si>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</si>
  <si>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</si>
  <si>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</si>
  <si>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</si>
  <si>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</si>
  <si>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</si>
  <si>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</si>
  <si>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</si>
  <si>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</si>
  <si>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</si>
  <si>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2 02 45179 00 0000 150</t>
  </si>
  <si>
    <t>Межбюджетные трансферты, передаваемые бюджетам  на проведение мероприятий по обеспечению деятельности советников директора по воспитанию и взаимодействию с детскими общественными объединениями  в общеобразовательных организациях</t>
  </si>
  <si>
    <t>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</si>
  <si>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 в общеобразовательных организациях</t>
  </si>
  <si>
    <t>2 02 45303 00 0000 150</t>
  </si>
  <si>
    <t xml:space="preserve"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</si>
  <si>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2 02 45303 05 0000 150</t>
  </si>
  <si>
    <t xml:space="preserve"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</si>
  <si>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</si>
  <si>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</si>
  <si>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</si>
  <si>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</si>
  <si>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 xml:space="preserve"> - из бюджета городского поселения на ВУС</t>
  </si>
  <si>
    <t xml:space="preserve"> - из бюджета городского поселения на протоколы </t>
  </si>
  <si>
    <t>Всего доходов</t>
  </si>
  <si>
    <t xml:space="preserve">Приложение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</si>
</sst>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4" fillId="0" borderId="0"/>
    <xf numFmtId="0" fontId="6" fillId="0" borderId="2">
      <alignment horizontal="left" wrapText="1" indent="2"/>
    </xf>
    <xf numFmtId="49" fontId="6" fillId="0" borderId="4">
      <alignment horizontal="center"/>
    </xf>
    <xf numFmtId="0" fontId="10" fillId="0" borderId="0"/>
  </cellStyleXfs>
  <cellXfs count="46">
    <xf numFmtId="0" fontId="0" fillId="0" borderId="0" xfId="0"/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/>
    </xf>
    <xf numFmtId="0" fontId="1" fillId="0" borderId="0" xfId="1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49" fontId="5" fillId="0" borderId="1" xfId="0" applyNumberFormat="1" applyFont="1" applyFill="1" applyBorder="1" applyAlignment="1">
      <alignment horizontal="center" vertical="top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Alignment="1">
      <alignment vertical="top"/>
    </xf>
    <xf numFmtId="0" fontId="1" fillId="0" borderId="1" xfId="0" applyFont="1" applyFill="1" applyBorder="1" applyAlignment="1">
      <alignment vertical="top"/>
    </xf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2" applyNumberFormat="1" applyFont="1" applyFill="1" applyBorder="1" applyAlignment="1" applyProtection="1">
      <alignment horizontal="left" vertical="top" wrapText="1"/>
    </xf>
    <xf numFmtId="0" fontId="1" fillId="0" borderId="1" xfId="0" quotePrefix="1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4" fontId="2" fillId="0" borderId="0" xfId="0" applyNumberFormat="1" applyFont="1" applyFill="1" applyAlignment="1">
      <alignment vertical="top"/>
    </xf>
    <xf numFmtId="0" fontId="3" fillId="0" borderId="1" xfId="0" quotePrefix="1" applyNumberFormat="1" applyFont="1" applyFill="1" applyBorder="1" applyAlignment="1">
      <alignment horizontal="center" vertical="top" shrinkToFit="1"/>
    </xf>
    <xf numFmtId="0" fontId="3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</cellXfs>
  <cellStyles count="5">
    <cellStyle name="xl31" xfId="2"/>
    <cellStyle name="xl43" xfId="3"/>
    <cellStyle name="Обычный" xfId="0" builtinId="0"/>
    <cellStyle name="Обычный 2" xfId="4"/>
    <cellStyle name="Обычный_method_2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N150"/>
  <sheetViews>
    <sheetView tabSelected="1" zoomScale="90" zoomScaleNormal="90" workbookViewId="0">
      <pane xSplit="1" ySplit="5" topLeftCell="B144" activePane="bottomRight" state="frozen"/>
      <selection activeCell="U74" sqref="U74"/>
      <selection pane="topRight" activeCell="U74" sqref="U74"/>
      <selection pane="bottomLeft" activeCell="U74" sqref="U74"/>
      <selection pane="bottomRight" activeCell="L13" sqref="L13"/>
    </sheetView>
  </sheetViews>
  <sheetFormatPr defaultRowHeight="15" x14ac:dyDescent="0.25"/>
  <cols>
    <col min="1" max="1" width="22.140625" style="10" customWidth="1"/>
    <col min="2" max="2" width="42.5703125" style="10" customWidth="1"/>
    <col min="3" max="5" width="15.140625" style="8" customWidth="1"/>
    <col min="6" max="136" width="9.140625" style="10"/>
    <col min="137" max="137" width="25.42578125" style="10" customWidth="1"/>
    <col min="138" max="138" width="56.28515625" style="10" customWidth="1"/>
    <col min="139" max="139" width="14" style="10" customWidth="1"/>
    <col min="140" max="141" width="14.5703125" style="10" customWidth="1"/>
    <col min="142" max="142" width="14.140625" style="10" customWidth="1"/>
    <col min="143" max="143" width="15.140625" style="10" customWidth="1"/>
    <col min="144" max="144" width="13.85546875" style="10" customWidth="1"/>
    <col min="145" max="146" width="14.7109375" style="10" customWidth="1"/>
    <col min="147" max="147" width="12.85546875" style="10" customWidth="1"/>
    <col min="148" max="148" width="13.5703125" style="10" customWidth="1"/>
    <col min="149" max="149" width="12.7109375" style="10" customWidth="1"/>
    <col min="150" max="150" width="13.42578125" style="10" customWidth="1"/>
    <col min="151" max="151" width="13.140625" style="10" customWidth="1"/>
    <col min="152" max="152" width="14.7109375" style="10" customWidth="1"/>
    <col min="153" max="153" width="14.5703125" style="10" customWidth="1"/>
    <col min="154" max="154" width="13" style="10" customWidth="1"/>
    <col min="155" max="155" width="15" style="10" customWidth="1"/>
    <col min="156" max="157" width="12.140625" style="10" customWidth="1"/>
    <col min="158" max="158" width="12" style="10" customWidth="1"/>
    <col min="159" max="159" width="13.5703125" style="10" customWidth="1"/>
    <col min="160" max="160" width="14" style="10" customWidth="1"/>
    <col min="161" max="161" width="12.28515625" style="10" customWidth="1"/>
    <col min="162" max="162" width="14.140625" style="10" customWidth="1"/>
    <col min="163" max="163" width="13" style="10" customWidth="1"/>
    <col min="164" max="164" width="13.5703125" style="10" customWidth="1"/>
    <col min="165" max="165" width="12.42578125" style="10" customWidth="1"/>
    <col min="166" max="166" width="12.5703125" style="10" customWidth="1"/>
    <col min="167" max="167" width="11.7109375" style="10" customWidth="1"/>
    <col min="168" max="168" width="13.7109375" style="10" customWidth="1"/>
    <col min="169" max="169" width="13.28515625" style="10" customWidth="1"/>
    <col min="170" max="170" width="13.140625" style="10" customWidth="1"/>
    <col min="171" max="171" width="12" style="10" customWidth="1"/>
    <col min="172" max="172" width="12.140625" style="10" customWidth="1"/>
    <col min="173" max="173" width="12.28515625" style="10" customWidth="1"/>
    <col min="174" max="174" width="12.140625" style="10" customWidth="1"/>
    <col min="175" max="175" width="12.5703125" style="10" customWidth="1"/>
    <col min="176" max="392" width="9.140625" style="10"/>
    <col min="393" max="393" width="25.42578125" style="10" customWidth="1"/>
    <col min="394" max="394" width="56.28515625" style="10" customWidth="1"/>
    <col min="395" max="395" width="14" style="10" customWidth="1"/>
    <col min="396" max="397" width="14.5703125" style="10" customWidth="1"/>
    <col min="398" max="398" width="14.140625" style="10" customWidth="1"/>
    <col min="399" max="399" width="15.140625" style="10" customWidth="1"/>
    <col min="400" max="400" width="13.85546875" style="10" customWidth="1"/>
    <col min="401" max="402" width="14.7109375" style="10" customWidth="1"/>
    <col min="403" max="403" width="12.85546875" style="10" customWidth="1"/>
    <col min="404" max="404" width="13.5703125" style="10" customWidth="1"/>
    <col min="405" max="405" width="12.7109375" style="10" customWidth="1"/>
    <col min="406" max="406" width="13.42578125" style="10" customWidth="1"/>
    <col min="407" max="407" width="13.140625" style="10" customWidth="1"/>
    <col min="408" max="408" width="14.7109375" style="10" customWidth="1"/>
    <col min="409" max="409" width="14.5703125" style="10" customWidth="1"/>
    <col min="410" max="410" width="13" style="10" customWidth="1"/>
    <col min="411" max="411" width="15" style="10" customWidth="1"/>
    <col min="412" max="413" width="12.140625" style="10" customWidth="1"/>
    <col min="414" max="414" width="12" style="10" customWidth="1"/>
    <col min="415" max="415" width="13.5703125" style="10" customWidth="1"/>
    <col min="416" max="416" width="14" style="10" customWidth="1"/>
    <col min="417" max="417" width="12.28515625" style="10" customWidth="1"/>
    <col min="418" max="418" width="14.140625" style="10" customWidth="1"/>
    <col min="419" max="419" width="13" style="10" customWidth="1"/>
    <col min="420" max="420" width="13.5703125" style="10" customWidth="1"/>
    <col min="421" max="421" width="12.42578125" style="10" customWidth="1"/>
    <col min="422" max="422" width="12.5703125" style="10" customWidth="1"/>
    <col min="423" max="423" width="11.7109375" style="10" customWidth="1"/>
    <col min="424" max="424" width="13.7109375" style="10" customWidth="1"/>
    <col min="425" max="425" width="13.28515625" style="10" customWidth="1"/>
    <col min="426" max="426" width="13.140625" style="10" customWidth="1"/>
    <col min="427" max="427" width="12" style="10" customWidth="1"/>
    <col min="428" max="428" width="12.140625" style="10" customWidth="1"/>
    <col min="429" max="429" width="12.28515625" style="10" customWidth="1"/>
    <col min="430" max="430" width="12.140625" style="10" customWidth="1"/>
    <col min="431" max="431" width="12.5703125" style="10" customWidth="1"/>
    <col min="432" max="648" width="9.140625" style="10"/>
    <col min="649" max="649" width="25.42578125" style="10" customWidth="1"/>
    <col min="650" max="650" width="56.28515625" style="10" customWidth="1"/>
    <col min="651" max="651" width="14" style="10" customWidth="1"/>
    <col min="652" max="653" width="14.5703125" style="10" customWidth="1"/>
    <col min="654" max="654" width="14.140625" style="10" customWidth="1"/>
    <col min="655" max="655" width="15.140625" style="10" customWidth="1"/>
    <col min="656" max="656" width="13.85546875" style="10" customWidth="1"/>
    <col min="657" max="658" width="14.7109375" style="10" customWidth="1"/>
    <col min="659" max="659" width="12.85546875" style="10" customWidth="1"/>
    <col min="660" max="660" width="13.5703125" style="10" customWidth="1"/>
    <col min="661" max="661" width="12.7109375" style="10" customWidth="1"/>
    <col min="662" max="662" width="13.42578125" style="10" customWidth="1"/>
    <col min="663" max="663" width="13.140625" style="10" customWidth="1"/>
    <col min="664" max="664" width="14.7109375" style="10" customWidth="1"/>
    <col min="665" max="665" width="14.5703125" style="10" customWidth="1"/>
    <col min="666" max="666" width="13" style="10" customWidth="1"/>
    <col min="667" max="667" width="15" style="10" customWidth="1"/>
    <col min="668" max="669" width="12.140625" style="10" customWidth="1"/>
    <col min="670" max="670" width="12" style="10" customWidth="1"/>
    <col min="671" max="671" width="13.5703125" style="10" customWidth="1"/>
    <col min="672" max="672" width="14" style="10" customWidth="1"/>
    <col min="673" max="673" width="12.28515625" style="10" customWidth="1"/>
    <col min="674" max="674" width="14.140625" style="10" customWidth="1"/>
    <col min="675" max="675" width="13" style="10" customWidth="1"/>
    <col min="676" max="676" width="13.5703125" style="10" customWidth="1"/>
    <col min="677" max="677" width="12.42578125" style="10" customWidth="1"/>
    <col min="678" max="678" width="12.5703125" style="10" customWidth="1"/>
    <col min="679" max="679" width="11.7109375" style="10" customWidth="1"/>
    <col min="680" max="680" width="13.7109375" style="10" customWidth="1"/>
    <col min="681" max="681" width="13.28515625" style="10" customWidth="1"/>
    <col min="682" max="682" width="13.140625" style="10" customWidth="1"/>
    <col min="683" max="683" width="12" style="10" customWidth="1"/>
    <col min="684" max="684" width="12.140625" style="10" customWidth="1"/>
    <col min="685" max="685" width="12.28515625" style="10" customWidth="1"/>
    <col min="686" max="686" width="12.140625" style="10" customWidth="1"/>
    <col min="687" max="687" width="12.5703125" style="10" customWidth="1"/>
    <col min="688" max="904" width="9.140625" style="10"/>
    <col min="905" max="905" width="25.42578125" style="10" customWidth="1"/>
    <col min="906" max="906" width="56.28515625" style="10" customWidth="1"/>
    <col min="907" max="907" width="14" style="10" customWidth="1"/>
    <col min="908" max="909" width="14.5703125" style="10" customWidth="1"/>
    <col min="910" max="910" width="14.140625" style="10" customWidth="1"/>
    <col min="911" max="911" width="15.140625" style="10" customWidth="1"/>
    <col min="912" max="912" width="13.85546875" style="10" customWidth="1"/>
    <col min="913" max="914" width="14.7109375" style="10" customWidth="1"/>
    <col min="915" max="915" width="12.85546875" style="10" customWidth="1"/>
    <col min="916" max="916" width="13.5703125" style="10" customWidth="1"/>
    <col min="917" max="917" width="12.7109375" style="10" customWidth="1"/>
    <col min="918" max="918" width="13.42578125" style="10" customWidth="1"/>
    <col min="919" max="919" width="13.140625" style="10" customWidth="1"/>
    <col min="920" max="920" width="14.7109375" style="10" customWidth="1"/>
    <col min="921" max="921" width="14.5703125" style="10" customWidth="1"/>
    <col min="922" max="922" width="13" style="10" customWidth="1"/>
    <col min="923" max="923" width="15" style="10" customWidth="1"/>
    <col min="924" max="925" width="12.140625" style="10" customWidth="1"/>
    <col min="926" max="926" width="12" style="10" customWidth="1"/>
    <col min="927" max="927" width="13.5703125" style="10" customWidth="1"/>
    <col min="928" max="928" width="14" style="10" customWidth="1"/>
    <col min="929" max="929" width="12.28515625" style="10" customWidth="1"/>
    <col min="930" max="930" width="14.140625" style="10" customWidth="1"/>
    <col min="931" max="931" width="13" style="10" customWidth="1"/>
    <col min="932" max="932" width="13.5703125" style="10" customWidth="1"/>
    <col min="933" max="933" width="12.42578125" style="10" customWidth="1"/>
    <col min="934" max="934" width="12.5703125" style="10" customWidth="1"/>
    <col min="935" max="935" width="11.7109375" style="10" customWidth="1"/>
    <col min="936" max="936" width="13.7109375" style="10" customWidth="1"/>
    <col min="937" max="937" width="13.28515625" style="10" customWidth="1"/>
    <col min="938" max="938" width="13.140625" style="10" customWidth="1"/>
    <col min="939" max="939" width="12" style="10" customWidth="1"/>
    <col min="940" max="940" width="12.140625" style="10" customWidth="1"/>
    <col min="941" max="941" width="12.28515625" style="10" customWidth="1"/>
    <col min="942" max="942" width="12.140625" style="10" customWidth="1"/>
    <col min="943" max="943" width="12.5703125" style="10" customWidth="1"/>
    <col min="944" max="1160" width="9.140625" style="10"/>
    <col min="1161" max="1161" width="25.42578125" style="10" customWidth="1"/>
    <col min="1162" max="1162" width="56.28515625" style="10" customWidth="1"/>
    <col min="1163" max="1163" width="14" style="10" customWidth="1"/>
    <col min="1164" max="1165" width="14.5703125" style="10" customWidth="1"/>
    <col min="1166" max="1166" width="14.140625" style="10" customWidth="1"/>
    <col min="1167" max="1167" width="15.140625" style="10" customWidth="1"/>
    <col min="1168" max="1168" width="13.85546875" style="10" customWidth="1"/>
    <col min="1169" max="1170" width="14.7109375" style="10" customWidth="1"/>
    <col min="1171" max="1171" width="12.85546875" style="10" customWidth="1"/>
    <col min="1172" max="1172" width="13.5703125" style="10" customWidth="1"/>
    <col min="1173" max="1173" width="12.7109375" style="10" customWidth="1"/>
    <col min="1174" max="1174" width="13.42578125" style="10" customWidth="1"/>
    <col min="1175" max="1175" width="13.140625" style="10" customWidth="1"/>
    <col min="1176" max="1176" width="14.7109375" style="10" customWidth="1"/>
    <col min="1177" max="1177" width="14.5703125" style="10" customWidth="1"/>
    <col min="1178" max="1178" width="13" style="10" customWidth="1"/>
    <col min="1179" max="1179" width="15" style="10" customWidth="1"/>
    <col min="1180" max="1181" width="12.140625" style="10" customWidth="1"/>
    <col min="1182" max="1182" width="12" style="10" customWidth="1"/>
    <col min="1183" max="1183" width="13.5703125" style="10" customWidth="1"/>
    <col min="1184" max="1184" width="14" style="10" customWidth="1"/>
    <col min="1185" max="1185" width="12.28515625" style="10" customWidth="1"/>
    <col min="1186" max="1186" width="14.140625" style="10" customWidth="1"/>
    <col min="1187" max="1187" width="13" style="10" customWidth="1"/>
    <col min="1188" max="1188" width="13.5703125" style="10" customWidth="1"/>
    <col min="1189" max="1189" width="12.42578125" style="10" customWidth="1"/>
    <col min="1190" max="1190" width="12.5703125" style="10" customWidth="1"/>
    <col min="1191" max="1191" width="11.7109375" style="10" customWidth="1"/>
    <col min="1192" max="1192" width="13.7109375" style="10" customWidth="1"/>
    <col min="1193" max="1193" width="13.28515625" style="10" customWidth="1"/>
    <col min="1194" max="1194" width="13.140625" style="10" customWidth="1"/>
    <col min="1195" max="1195" width="12" style="10" customWidth="1"/>
    <col min="1196" max="1196" width="12.140625" style="10" customWidth="1"/>
    <col min="1197" max="1197" width="12.28515625" style="10" customWidth="1"/>
    <col min="1198" max="1198" width="12.140625" style="10" customWidth="1"/>
    <col min="1199" max="1199" width="12.5703125" style="10" customWidth="1"/>
    <col min="1200" max="1416" width="9.140625" style="10"/>
    <col min="1417" max="1417" width="25.42578125" style="10" customWidth="1"/>
    <col min="1418" max="1418" width="56.28515625" style="10" customWidth="1"/>
    <col min="1419" max="1419" width="14" style="10" customWidth="1"/>
    <col min="1420" max="1421" width="14.5703125" style="10" customWidth="1"/>
    <col min="1422" max="1422" width="14.140625" style="10" customWidth="1"/>
    <col min="1423" max="1423" width="15.140625" style="10" customWidth="1"/>
    <col min="1424" max="1424" width="13.85546875" style="10" customWidth="1"/>
    <col min="1425" max="1426" width="14.7109375" style="10" customWidth="1"/>
    <col min="1427" max="1427" width="12.85546875" style="10" customWidth="1"/>
    <col min="1428" max="1428" width="13.5703125" style="10" customWidth="1"/>
    <col min="1429" max="1429" width="12.7109375" style="10" customWidth="1"/>
    <col min="1430" max="1430" width="13.42578125" style="10" customWidth="1"/>
    <col min="1431" max="1431" width="13.140625" style="10" customWidth="1"/>
    <col min="1432" max="1432" width="14.7109375" style="10" customWidth="1"/>
    <col min="1433" max="1433" width="14.5703125" style="10" customWidth="1"/>
    <col min="1434" max="1434" width="13" style="10" customWidth="1"/>
    <col min="1435" max="1435" width="15" style="10" customWidth="1"/>
    <col min="1436" max="1437" width="12.140625" style="10" customWidth="1"/>
    <col min="1438" max="1438" width="12" style="10" customWidth="1"/>
    <col min="1439" max="1439" width="13.5703125" style="10" customWidth="1"/>
    <col min="1440" max="1440" width="14" style="10" customWidth="1"/>
    <col min="1441" max="1441" width="12.28515625" style="10" customWidth="1"/>
    <col min="1442" max="1442" width="14.140625" style="10" customWidth="1"/>
    <col min="1443" max="1443" width="13" style="10" customWidth="1"/>
    <col min="1444" max="1444" width="13.5703125" style="10" customWidth="1"/>
    <col min="1445" max="1445" width="12.42578125" style="10" customWidth="1"/>
    <col min="1446" max="1446" width="12.5703125" style="10" customWidth="1"/>
    <col min="1447" max="1447" width="11.7109375" style="10" customWidth="1"/>
    <col min="1448" max="1448" width="13.7109375" style="10" customWidth="1"/>
    <col min="1449" max="1449" width="13.28515625" style="10" customWidth="1"/>
    <col min="1450" max="1450" width="13.140625" style="10" customWidth="1"/>
    <col min="1451" max="1451" width="12" style="10" customWidth="1"/>
    <col min="1452" max="1452" width="12.140625" style="10" customWidth="1"/>
    <col min="1453" max="1453" width="12.28515625" style="10" customWidth="1"/>
    <col min="1454" max="1454" width="12.140625" style="10" customWidth="1"/>
    <col min="1455" max="1455" width="12.5703125" style="10" customWidth="1"/>
    <col min="1456" max="1672" width="9.140625" style="10"/>
    <col min="1673" max="1673" width="25.42578125" style="10" customWidth="1"/>
    <col min="1674" max="1674" width="56.28515625" style="10" customWidth="1"/>
    <col min="1675" max="1675" width="14" style="10" customWidth="1"/>
    <col min="1676" max="1677" width="14.5703125" style="10" customWidth="1"/>
    <col min="1678" max="1678" width="14.140625" style="10" customWidth="1"/>
    <col min="1679" max="1679" width="15.140625" style="10" customWidth="1"/>
    <col min="1680" max="1680" width="13.85546875" style="10" customWidth="1"/>
    <col min="1681" max="1682" width="14.7109375" style="10" customWidth="1"/>
    <col min="1683" max="1683" width="12.85546875" style="10" customWidth="1"/>
    <col min="1684" max="1684" width="13.5703125" style="10" customWidth="1"/>
    <col min="1685" max="1685" width="12.7109375" style="10" customWidth="1"/>
    <col min="1686" max="1686" width="13.42578125" style="10" customWidth="1"/>
    <col min="1687" max="1687" width="13.140625" style="10" customWidth="1"/>
    <col min="1688" max="1688" width="14.7109375" style="10" customWidth="1"/>
    <col min="1689" max="1689" width="14.5703125" style="10" customWidth="1"/>
    <col min="1690" max="1690" width="13" style="10" customWidth="1"/>
    <col min="1691" max="1691" width="15" style="10" customWidth="1"/>
    <col min="1692" max="1693" width="12.140625" style="10" customWidth="1"/>
    <col min="1694" max="1694" width="12" style="10" customWidth="1"/>
    <col min="1695" max="1695" width="13.5703125" style="10" customWidth="1"/>
    <col min="1696" max="1696" width="14" style="10" customWidth="1"/>
    <col min="1697" max="1697" width="12.28515625" style="10" customWidth="1"/>
    <col min="1698" max="1698" width="14.140625" style="10" customWidth="1"/>
    <col min="1699" max="1699" width="13" style="10" customWidth="1"/>
    <col min="1700" max="1700" width="13.5703125" style="10" customWidth="1"/>
    <col min="1701" max="1701" width="12.42578125" style="10" customWidth="1"/>
    <col min="1702" max="1702" width="12.5703125" style="10" customWidth="1"/>
    <col min="1703" max="1703" width="11.7109375" style="10" customWidth="1"/>
    <col min="1704" max="1704" width="13.7109375" style="10" customWidth="1"/>
    <col min="1705" max="1705" width="13.28515625" style="10" customWidth="1"/>
    <col min="1706" max="1706" width="13.140625" style="10" customWidth="1"/>
    <col min="1707" max="1707" width="12" style="10" customWidth="1"/>
    <col min="1708" max="1708" width="12.140625" style="10" customWidth="1"/>
    <col min="1709" max="1709" width="12.28515625" style="10" customWidth="1"/>
    <col min="1710" max="1710" width="12.140625" style="10" customWidth="1"/>
    <col min="1711" max="1711" width="12.5703125" style="10" customWidth="1"/>
    <col min="1712" max="1928" width="9.140625" style="10"/>
    <col min="1929" max="1929" width="25.42578125" style="10" customWidth="1"/>
    <col min="1930" max="1930" width="56.28515625" style="10" customWidth="1"/>
    <col min="1931" max="1931" width="14" style="10" customWidth="1"/>
    <col min="1932" max="1933" width="14.5703125" style="10" customWidth="1"/>
    <col min="1934" max="1934" width="14.140625" style="10" customWidth="1"/>
    <col min="1935" max="1935" width="15.140625" style="10" customWidth="1"/>
    <col min="1936" max="1936" width="13.85546875" style="10" customWidth="1"/>
    <col min="1937" max="1938" width="14.7109375" style="10" customWidth="1"/>
    <col min="1939" max="1939" width="12.85546875" style="10" customWidth="1"/>
    <col min="1940" max="1940" width="13.5703125" style="10" customWidth="1"/>
    <col min="1941" max="1941" width="12.7109375" style="10" customWidth="1"/>
    <col min="1942" max="1942" width="13.42578125" style="10" customWidth="1"/>
    <col min="1943" max="1943" width="13.140625" style="10" customWidth="1"/>
    <col min="1944" max="1944" width="14.7109375" style="10" customWidth="1"/>
    <col min="1945" max="1945" width="14.5703125" style="10" customWidth="1"/>
    <col min="1946" max="1946" width="13" style="10" customWidth="1"/>
    <col min="1947" max="1947" width="15" style="10" customWidth="1"/>
    <col min="1948" max="1949" width="12.140625" style="10" customWidth="1"/>
    <col min="1950" max="1950" width="12" style="10" customWidth="1"/>
    <col min="1951" max="1951" width="13.5703125" style="10" customWidth="1"/>
    <col min="1952" max="1952" width="14" style="10" customWidth="1"/>
    <col min="1953" max="1953" width="12.28515625" style="10" customWidth="1"/>
    <col min="1954" max="1954" width="14.140625" style="10" customWidth="1"/>
    <col min="1955" max="1955" width="13" style="10" customWidth="1"/>
    <col min="1956" max="1956" width="13.5703125" style="10" customWidth="1"/>
    <col min="1957" max="1957" width="12.42578125" style="10" customWidth="1"/>
    <col min="1958" max="1958" width="12.5703125" style="10" customWidth="1"/>
    <col min="1959" max="1959" width="11.7109375" style="10" customWidth="1"/>
    <col min="1960" max="1960" width="13.7109375" style="10" customWidth="1"/>
    <col min="1961" max="1961" width="13.28515625" style="10" customWidth="1"/>
    <col min="1962" max="1962" width="13.140625" style="10" customWidth="1"/>
    <col min="1963" max="1963" width="12" style="10" customWidth="1"/>
    <col min="1964" max="1964" width="12.140625" style="10" customWidth="1"/>
    <col min="1965" max="1965" width="12.28515625" style="10" customWidth="1"/>
    <col min="1966" max="1966" width="12.140625" style="10" customWidth="1"/>
    <col min="1967" max="1967" width="12.5703125" style="10" customWidth="1"/>
    <col min="1968" max="2184" width="9.140625" style="10"/>
    <col min="2185" max="2185" width="25.42578125" style="10" customWidth="1"/>
    <col min="2186" max="2186" width="56.28515625" style="10" customWidth="1"/>
    <col min="2187" max="2187" width="14" style="10" customWidth="1"/>
    <col min="2188" max="2189" width="14.5703125" style="10" customWidth="1"/>
    <col min="2190" max="2190" width="14.140625" style="10" customWidth="1"/>
    <col min="2191" max="2191" width="15.140625" style="10" customWidth="1"/>
    <col min="2192" max="2192" width="13.85546875" style="10" customWidth="1"/>
    <col min="2193" max="2194" width="14.7109375" style="10" customWidth="1"/>
    <col min="2195" max="2195" width="12.85546875" style="10" customWidth="1"/>
    <col min="2196" max="2196" width="13.5703125" style="10" customWidth="1"/>
    <col min="2197" max="2197" width="12.7109375" style="10" customWidth="1"/>
    <col min="2198" max="2198" width="13.42578125" style="10" customWidth="1"/>
    <col min="2199" max="2199" width="13.140625" style="10" customWidth="1"/>
    <col min="2200" max="2200" width="14.7109375" style="10" customWidth="1"/>
    <col min="2201" max="2201" width="14.5703125" style="10" customWidth="1"/>
    <col min="2202" max="2202" width="13" style="10" customWidth="1"/>
    <col min="2203" max="2203" width="15" style="10" customWidth="1"/>
    <col min="2204" max="2205" width="12.140625" style="10" customWidth="1"/>
    <col min="2206" max="2206" width="12" style="10" customWidth="1"/>
    <col min="2207" max="2207" width="13.5703125" style="10" customWidth="1"/>
    <col min="2208" max="2208" width="14" style="10" customWidth="1"/>
    <col min="2209" max="2209" width="12.28515625" style="10" customWidth="1"/>
    <col min="2210" max="2210" width="14.140625" style="10" customWidth="1"/>
    <col min="2211" max="2211" width="13" style="10" customWidth="1"/>
    <col min="2212" max="2212" width="13.5703125" style="10" customWidth="1"/>
    <col min="2213" max="2213" width="12.42578125" style="10" customWidth="1"/>
    <col min="2214" max="2214" width="12.5703125" style="10" customWidth="1"/>
    <col min="2215" max="2215" width="11.7109375" style="10" customWidth="1"/>
    <col min="2216" max="2216" width="13.7109375" style="10" customWidth="1"/>
    <col min="2217" max="2217" width="13.28515625" style="10" customWidth="1"/>
    <col min="2218" max="2218" width="13.140625" style="10" customWidth="1"/>
    <col min="2219" max="2219" width="12" style="10" customWidth="1"/>
    <col min="2220" max="2220" width="12.140625" style="10" customWidth="1"/>
    <col min="2221" max="2221" width="12.28515625" style="10" customWidth="1"/>
    <col min="2222" max="2222" width="12.140625" style="10" customWidth="1"/>
    <col min="2223" max="2223" width="12.5703125" style="10" customWidth="1"/>
    <col min="2224" max="2440" width="9.140625" style="10"/>
    <col min="2441" max="2441" width="25.42578125" style="10" customWidth="1"/>
    <col min="2442" max="2442" width="56.28515625" style="10" customWidth="1"/>
    <col min="2443" max="2443" width="14" style="10" customWidth="1"/>
    <col min="2444" max="2445" width="14.5703125" style="10" customWidth="1"/>
    <col min="2446" max="2446" width="14.140625" style="10" customWidth="1"/>
    <col min="2447" max="2447" width="15.140625" style="10" customWidth="1"/>
    <col min="2448" max="2448" width="13.85546875" style="10" customWidth="1"/>
    <col min="2449" max="2450" width="14.7109375" style="10" customWidth="1"/>
    <col min="2451" max="2451" width="12.85546875" style="10" customWidth="1"/>
    <col min="2452" max="2452" width="13.5703125" style="10" customWidth="1"/>
    <col min="2453" max="2453" width="12.7109375" style="10" customWidth="1"/>
    <col min="2454" max="2454" width="13.42578125" style="10" customWidth="1"/>
    <col min="2455" max="2455" width="13.140625" style="10" customWidth="1"/>
    <col min="2456" max="2456" width="14.7109375" style="10" customWidth="1"/>
    <col min="2457" max="2457" width="14.5703125" style="10" customWidth="1"/>
    <col min="2458" max="2458" width="13" style="10" customWidth="1"/>
    <col min="2459" max="2459" width="15" style="10" customWidth="1"/>
    <col min="2460" max="2461" width="12.140625" style="10" customWidth="1"/>
    <col min="2462" max="2462" width="12" style="10" customWidth="1"/>
    <col min="2463" max="2463" width="13.5703125" style="10" customWidth="1"/>
    <col min="2464" max="2464" width="14" style="10" customWidth="1"/>
    <col min="2465" max="2465" width="12.28515625" style="10" customWidth="1"/>
    <col min="2466" max="2466" width="14.140625" style="10" customWidth="1"/>
    <col min="2467" max="2467" width="13" style="10" customWidth="1"/>
    <col min="2468" max="2468" width="13.5703125" style="10" customWidth="1"/>
    <col min="2469" max="2469" width="12.42578125" style="10" customWidth="1"/>
    <col min="2470" max="2470" width="12.5703125" style="10" customWidth="1"/>
    <col min="2471" max="2471" width="11.7109375" style="10" customWidth="1"/>
    <col min="2472" max="2472" width="13.7109375" style="10" customWidth="1"/>
    <col min="2473" max="2473" width="13.28515625" style="10" customWidth="1"/>
    <col min="2474" max="2474" width="13.140625" style="10" customWidth="1"/>
    <col min="2475" max="2475" width="12" style="10" customWidth="1"/>
    <col min="2476" max="2476" width="12.140625" style="10" customWidth="1"/>
    <col min="2477" max="2477" width="12.28515625" style="10" customWidth="1"/>
    <col min="2478" max="2478" width="12.140625" style="10" customWidth="1"/>
    <col min="2479" max="2479" width="12.5703125" style="10" customWidth="1"/>
    <col min="2480" max="2696" width="9.140625" style="10"/>
    <col min="2697" max="2697" width="25.42578125" style="10" customWidth="1"/>
    <col min="2698" max="2698" width="56.28515625" style="10" customWidth="1"/>
    <col min="2699" max="2699" width="14" style="10" customWidth="1"/>
    <col min="2700" max="2701" width="14.5703125" style="10" customWidth="1"/>
    <col min="2702" max="2702" width="14.140625" style="10" customWidth="1"/>
    <col min="2703" max="2703" width="15.140625" style="10" customWidth="1"/>
    <col min="2704" max="2704" width="13.85546875" style="10" customWidth="1"/>
    <col min="2705" max="2706" width="14.7109375" style="10" customWidth="1"/>
    <col min="2707" max="2707" width="12.85546875" style="10" customWidth="1"/>
    <col min="2708" max="2708" width="13.5703125" style="10" customWidth="1"/>
    <col min="2709" max="2709" width="12.7109375" style="10" customWidth="1"/>
    <col min="2710" max="2710" width="13.42578125" style="10" customWidth="1"/>
    <col min="2711" max="2711" width="13.140625" style="10" customWidth="1"/>
    <col min="2712" max="2712" width="14.7109375" style="10" customWidth="1"/>
    <col min="2713" max="2713" width="14.5703125" style="10" customWidth="1"/>
    <col min="2714" max="2714" width="13" style="10" customWidth="1"/>
    <col min="2715" max="2715" width="15" style="10" customWidth="1"/>
    <col min="2716" max="2717" width="12.140625" style="10" customWidth="1"/>
    <col min="2718" max="2718" width="12" style="10" customWidth="1"/>
    <col min="2719" max="2719" width="13.5703125" style="10" customWidth="1"/>
    <col min="2720" max="2720" width="14" style="10" customWidth="1"/>
    <col min="2721" max="2721" width="12.28515625" style="10" customWidth="1"/>
    <col min="2722" max="2722" width="14.140625" style="10" customWidth="1"/>
    <col min="2723" max="2723" width="13" style="10" customWidth="1"/>
    <col min="2724" max="2724" width="13.5703125" style="10" customWidth="1"/>
    <col min="2725" max="2725" width="12.42578125" style="10" customWidth="1"/>
    <col min="2726" max="2726" width="12.5703125" style="10" customWidth="1"/>
    <col min="2727" max="2727" width="11.7109375" style="10" customWidth="1"/>
    <col min="2728" max="2728" width="13.7109375" style="10" customWidth="1"/>
    <col min="2729" max="2729" width="13.28515625" style="10" customWidth="1"/>
    <col min="2730" max="2730" width="13.140625" style="10" customWidth="1"/>
    <col min="2731" max="2731" width="12" style="10" customWidth="1"/>
    <col min="2732" max="2732" width="12.140625" style="10" customWidth="1"/>
    <col min="2733" max="2733" width="12.28515625" style="10" customWidth="1"/>
    <col min="2734" max="2734" width="12.140625" style="10" customWidth="1"/>
    <col min="2735" max="2735" width="12.5703125" style="10" customWidth="1"/>
    <col min="2736" max="2952" width="9.140625" style="10"/>
    <col min="2953" max="2953" width="25.42578125" style="10" customWidth="1"/>
    <col min="2954" max="2954" width="56.28515625" style="10" customWidth="1"/>
    <col min="2955" max="2955" width="14" style="10" customWidth="1"/>
    <col min="2956" max="2957" width="14.5703125" style="10" customWidth="1"/>
    <col min="2958" max="2958" width="14.140625" style="10" customWidth="1"/>
    <col min="2959" max="2959" width="15.140625" style="10" customWidth="1"/>
    <col min="2960" max="2960" width="13.85546875" style="10" customWidth="1"/>
    <col min="2961" max="2962" width="14.7109375" style="10" customWidth="1"/>
    <col min="2963" max="2963" width="12.85546875" style="10" customWidth="1"/>
    <col min="2964" max="2964" width="13.5703125" style="10" customWidth="1"/>
    <col min="2965" max="2965" width="12.7109375" style="10" customWidth="1"/>
    <col min="2966" max="2966" width="13.42578125" style="10" customWidth="1"/>
    <col min="2967" max="2967" width="13.140625" style="10" customWidth="1"/>
    <col min="2968" max="2968" width="14.7109375" style="10" customWidth="1"/>
    <col min="2969" max="2969" width="14.5703125" style="10" customWidth="1"/>
    <col min="2970" max="2970" width="13" style="10" customWidth="1"/>
    <col min="2971" max="2971" width="15" style="10" customWidth="1"/>
    <col min="2972" max="2973" width="12.140625" style="10" customWidth="1"/>
    <col min="2974" max="2974" width="12" style="10" customWidth="1"/>
    <col min="2975" max="2975" width="13.5703125" style="10" customWidth="1"/>
    <col min="2976" max="2976" width="14" style="10" customWidth="1"/>
    <col min="2977" max="2977" width="12.28515625" style="10" customWidth="1"/>
    <col min="2978" max="2978" width="14.140625" style="10" customWidth="1"/>
    <col min="2979" max="2979" width="13" style="10" customWidth="1"/>
    <col min="2980" max="2980" width="13.5703125" style="10" customWidth="1"/>
    <col min="2981" max="2981" width="12.42578125" style="10" customWidth="1"/>
    <col min="2982" max="2982" width="12.5703125" style="10" customWidth="1"/>
    <col min="2983" max="2983" width="11.7109375" style="10" customWidth="1"/>
    <col min="2984" max="2984" width="13.7109375" style="10" customWidth="1"/>
    <col min="2985" max="2985" width="13.28515625" style="10" customWidth="1"/>
    <col min="2986" max="2986" width="13.140625" style="10" customWidth="1"/>
    <col min="2987" max="2987" width="12" style="10" customWidth="1"/>
    <col min="2988" max="2988" width="12.140625" style="10" customWidth="1"/>
    <col min="2989" max="2989" width="12.28515625" style="10" customWidth="1"/>
    <col min="2990" max="2990" width="12.140625" style="10" customWidth="1"/>
    <col min="2991" max="2991" width="12.5703125" style="10" customWidth="1"/>
    <col min="2992" max="3208" width="9.140625" style="10"/>
    <col min="3209" max="3209" width="25.42578125" style="10" customWidth="1"/>
    <col min="3210" max="3210" width="56.28515625" style="10" customWidth="1"/>
    <col min="3211" max="3211" width="14" style="10" customWidth="1"/>
    <col min="3212" max="3213" width="14.5703125" style="10" customWidth="1"/>
    <col min="3214" max="3214" width="14.140625" style="10" customWidth="1"/>
    <col min="3215" max="3215" width="15.140625" style="10" customWidth="1"/>
    <col min="3216" max="3216" width="13.85546875" style="10" customWidth="1"/>
    <col min="3217" max="3218" width="14.7109375" style="10" customWidth="1"/>
    <col min="3219" max="3219" width="12.85546875" style="10" customWidth="1"/>
    <col min="3220" max="3220" width="13.5703125" style="10" customWidth="1"/>
    <col min="3221" max="3221" width="12.7109375" style="10" customWidth="1"/>
    <col min="3222" max="3222" width="13.42578125" style="10" customWidth="1"/>
    <col min="3223" max="3223" width="13.140625" style="10" customWidth="1"/>
    <col min="3224" max="3224" width="14.7109375" style="10" customWidth="1"/>
    <col min="3225" max="3225" width="14.5703125" style="10" customWidth="1"/>
    <col min="3226" max="3226" width="13" style="10" customWidth="1"/>
    <col min="3227" max="3227" width="15" style="10" customWidth="1"/>
    <col min="3228" max="3229" width="12.140625" style="10" customWidth="1"/>
    <col min="3230" max="3230" width="12" style="10" customWidth="1"/>
    <col min="3231" max="3231" width="13.5703125" style="10" customWidth="1"/>
    <col min="3232" max="3232" width="14" style="10" customWidth="1"/>
    <col min="3233" max="3233" width="12.28515625" style="10" customWidth="1"/>
    <col min="3234" max="3234" width="14.140625" style="10" customWidth="1"/>
    <col min="3235" max="3235" width="13" style="10" customWidth="1"/>
    <col min="3236" max="3236" width="13.5703125" style="10" customWidth="1"/>
    <col min="3237" max="3237" width="12.42578125" style="10" customWidth="1"/>
    <col min="3238" max="3238" width="12.5703125" style="10" customWidth="1"/>
    <col min="3239" max="3239" width="11.7109375" style="10" customWidth="1"/>
    <col min="3240" max="3240" width="13.7109375" style="10" customWidth="1"/>
    <col min="3241" max="3241" width="13.28515625" style="10" customWidth="1"/>
    <col min="3242" max="3242" width="13.140625" style="10" customWidth="1"/>
    <col min="3243" max="3243" width="12" style="10" customWidth="1"/>
    <col min="3244" max="3244" width="12.140625" style="10" customWidth="1"/>
    <col min="3245" max="3245" width="12.28515625" style="10" customWidth="1"/>
    <col min="3246" max="3246" width="12.140625" style="10" customWidth="1"/>
    <col min="3247" max="3247" width="12.5703125" style="10" customWidth="1"/>
    <col min="3248" max="3464" width="9.140625" style="10"/>
    <col min="3465" max="3465" width="25.42578125" style="10" customWidth="1"/>
    <col min="3466" max="3466" width="56.28515625" style="10" customWidth="1"/>
    <col min="3467" max="3467" width="14" style="10" customWidth="1"/>
    <col min="3468" max="3469" width="14.5703125" style="10" customWidth="1"/>
    <col min="3470" max="3470" width="14.140625" style="10" customWidth="1"/>
    <col min="3471" max="3471" width="15.140625" style="10" customWidth="1"/>
    <col min="3472" max="3472" width="13.85546875" style="10" customWidth="1"/>
    <col min="3473" max="3474" width="14.7109375" style="10" customWidth="1"/>
    <col min="3475" max="3475" width="12.85546875" style="10" customWidth="1"/>
    <col min="3476" max="3476" width="13.5703125" style="10" customWidth="1"/>
    <col min="3477" max="3477" width="12.7109375" style="10" customWidth="1"/>
    <col min="3478" max="3478" width="13.42578125" style="10" customWidth="1"/>
    <col min="3479" max="3479" width="13.140625" style="10" customWidth="1"/>
    <col min="3480" max="3480" width="14.7109375" style="10" customWidth="1"/>
    <col min="3481" max="3481" width="14.5703125" style="10" customWidth="1"/>
    <col min="3482" max="3482" width="13" style="10" customWidth="1"/>
    <col min="3483" max="3483" width="15" style="10" customWidth="1"/>
    <col min="3484" max="3485" width="12.140625" style="10" customWidth="1"/>
    <col min="3486" max="3486" width="12" style="10" customWidth="1"/>
    <col min="3487" max="3487" width="13.5703125" style="10" customWidth="1"/>
    <col min="3488" max="3488" width="14" style="10" customWidth="1"/>
    <col min="3489" max="3489" width="12.28515625" style="10" customWidth="1"/>
    <col min="3490" max="3490" width="14.140625" style="10" customWidth="1"/>
    <col min="3491" max="3491" width="13" style="10" customWidth="1"/>
    <col min="3492" max="3492" width="13.5703125" style="10" customWidth="1"/>
    <col min="3493" max="3493" width="12.42578125" style="10" customWidth="1"/>
    <col min="3494" max="3494" width="12.5703125" style="10" customWidth="1"/>
    <col min="3495" max="3495" width="11.7109375" style="10" customWidth="1"/>
    <col min="3496" max="3496" width="13.7109375" style="10" customWidth="1"/>
    <col min="3497" max="3497" width="13.28515625" style="10" customWidth="1"/>
    <col min="3498" max="3498" width="13.140625" style="10" customWidth="1"/>
    <col min="3499" max="3499" width="12" style="10" customWidth="1"/>
    <col min="3500" max="3500" width="12.140625" style="10" customWidth="1"/>
    <col min="3501" max="3501" width="12.28515625" style="10" customWidth="1"/>
    <col min="3502" max="3502" width="12.140625" style="10" customWidth="1"/>
    <col min="3503" max="3503" width="12.5703125" style="10" customWidth="1"/>
    <col min="3504" max="3720" width="9.140625" style="10"/>
    <col min="3721" max="3721" width="25.42578125" style="10" customWidth="1"/>
    <col min="3722" max="3722" width="56.28515625" style="10" customWidth="1"/>
    <col min="3723" max="3723" width="14" style="10" customWidth="1"/>
    <col min="3724" max="3725" width="14.5703125" style="10" customWidth="1"/>
    <col min="3726" max="3726" width="14.140625" style="10" customWidth="1"/>
    <col min="3727" max="3727" width="15.140625" style="10" customWidth="1"/>
    <col min="3728" max="3728" width="13.85546875" style="10" customWidth="1"/>
    <col min="3729" max="3730" width="14.7109375" style="10" customWidth="1"/>
    <col min="3731" max="3731" width="12.85546875" style="10" customWidth="1"/>
    <col min="3732" max="3732" width="13.5703125" style="10" customWidth="1"/>
    <col min="3733" max="3733" width="12.7109375" style="10" customWidth="1"/>
    <col min="3734" max="3734" width="13.42578125" style="10" customWidth="1"/>
    <col min="3735" max="3735" width="13.140625" style="10" customWidth="1"/>
    <col min="3736" max="3736" width="14.7109375" style="10" customWidth="1"/>
    <col min="3737" max="3737" width="14.5703125" style="10" customWidth="1"/>
    <col min="3738" max="3738" width="13" style="10" customWidth="1"/>
    <col min="3739" max="3739" width="15" style="10" customWidth="1"/>
    <col min="3740" max="3741" width="12.140625" style="10" customWidth="1"/>
    <col min="3742" max="3742" width="12" style="10" customWidth="1"/>
    <col min="3743" max="3743" width="13.5703125" style="10" customWidth="1"/>
    <col min="3744" max="3744" width="14" style="10" customWidth="1"/>
    <col min="3745" max="3745" width="12.28515625" style="10" customWidth="1"/>
    <col min="3746" max="3746" width="14.140625" style="10" customWidth="1"/>
    <col min="3747" max="3747" width="13" style="10" customWidth="1"/>
    <col min="3748" max="3748" width="13.5703125" style="10" customWidth="1"/>
    <col min="3749" max="3749" width="12.42578125" style="10" customWidth="1"/>
    <col min="3750" max="3750" width="12.5703125" style="10" customWidth="1"/>
    <col min="3751" max="3751" width="11.7109375" style="10" customWidth="1"/>
    <col min="3752" max="3752" width="13.7109375" style="10" customWidth="1"/>
    <col min="3753" max="3753" width="13.28515625" style="10" customWidth="1"/>
    <col min="3754" max="3754" width="13.140625" style="10" customWidth="1"/>
    <col min="3755" max="3755" width="12" style="10" customWidth="1"/>
    <col min="3756" max="3756" width="12.140625" style="10" customWidth="1"/>
    <col min="3757" max="3757" width="12.28515625" style="10" customWidth="1"/>
    <col min="3758" max="3758" width="12.140625" style="10" customWidth="1"/>
    <col min="3759" max="3759" width="12.5703125" style="10" customWidth="1"/>
    <col min="3760" max="3976" width="9.140625" style="10"/>
    <col min="3977" max="3977" width="25.42578125" style="10" customWidth="1"/>
    <col min="3978" max="3978" width="56.28515625" style="10" customWidth="1"/>
    <col min="3979" max="3979" width="14" style="10" customWidth="1"/>
    <col min="3980" max="3981" width="14.5703125" style="10" customWidth="1"/>
    <col min="3982" max="3982" width="14.140625" style="10" customWidth="1"/>
    <col min="3983" max="3983" width="15.140625" style="10" customWidth="1"/>
    <col min="3984" max="3984" width="13.85546875" style="10" customWidth="1"/>
    <col min="3985" max="3986" width="14.7109375" style="10" customWidth="1"/>
    <col min="3987" max="3987" width="12.85546875" style="10" customWidth="1"/>
    <col min="3988" max="3988" width="13.5703125" style="10" customWidth="1"/>
    <col min="3989" max="3989" width="12.7109375" style="10" customWidth="1"/>
    <col min="3990" max="3990" width="13.42578125" style="10" customWidth="1"/>
    <col min="3991" max="3991" width="13.140625" style="10" customWidth="1"/>
    <col min="3992" max="3992" width="14.7109375" style="10" customWidth="1"/>
    <col min="3993" max="3993" width="14.5703125" style="10" customWidth="1"/>
    <col min="3994" max="3994" width="13" style="10" customWidth="1"/>
    <col min="3995" max="3995" width="15" style="10" customWidth="1"/>
    <col min="3996" max="3997" width="12.140625" style="10" customWidth="1"/>
    <col min="3998" max="3998" width="12" style="10" customWidth="1"/>
    <col min="3999" max="3999" width="13.5703125" style="10" customWidth="1"/>
    <col min="4000" max="4000" width="14" style="10" customWidth="1"/>
    <col min="4001" max="4001" width="12.28515625" style="10" customWidth="1"/>
    <col min="4002" max="4002" width="14.140625" style="10" customWidth="1"/>
    <col min="4003" max="4003" width="13" style="10" customWidth="1"/>
    <col min="4004" max="4004" width="13.5703125" style="10" customWidth="1"/>
    <col min="4005" max="4005" width="12.42578125" style="10" customWidth="1"/>
    <col min="4006" max="4006" width="12.5703125" style="10" customWidth="1"/>
    <col min="4007" max="4007" width="11.7109375" style="10" customWidth="1"/>
    <col min="4008" max="4008" width="13.7109375" style="10" customWidth="1"/>
    <col min="4009" max="4009" width="13.28515625" style="10" customWidth="1"/>
    <col min="4010" max="4010" width="13.140625" style="10" customWidth="1"/>
    <col min="4011" max="4011" width="12" style="10" customWidth="1"/>
    <col min="4012" max="4012" width="12.140625" style="10" customWidth="1"/>
    <col min="4013" max="4013" width="12.28515625" style="10" customWidth="1"/>
    <col min="4014" max="4014" width="12.140625" style="10" customWidth="1"/>
    <col min="4015" max="4015" width="12.5703125" style="10" customWidth="1"/>
    <col min="4016" max="4232" width="9.140625" style="10"/>
    <col min="4233" max="4233" width="25.42578125" style="10" customWidth="1"/>
    <col min="4234" max="4234" width="56.28515625" style="10" customWidth="1"/>
    <col min="4235" max="4235" width="14" style="10" customWidth="1"/>
    <col min="4236" max="4237" width="14.5703125" style="10" customWidth="1"/>
    <col min="4238" max="4238" width="14.140625" style="10" customWidth="1"/>
    <col min="4239" max="4239" width="15.140625" style="10" customWidth="1"/>
    <col min="4240" max="4240" width="13.85546875" style="10" customWidth="1"/>
    <col min="4241" max="4242" width="14.7109375" style="10" customWidth="1"/>
    <col min="4243" max="4243" width="12.85546875" style="10" customWidth="1"/>
    <col min="4244" max="4244" width="13.5703125" style="10" customWidth="1"/>
    <col min="4245" max="4245" width="12.7109375" style="10" customWidth="1"/>
    <col min="4246" max="4246" width="13.42578125" style="10" customWidth="1"/>
    <col min="4247" max="4247" width="13.140625" style="10" customWidth="1"/>
    <col min="4248" max="4248" width="14.7109375" style="10" customWidth="1"/>
    <col min="4249" max="4249" width="14.5703125" style="10" customWidth="1"/>
    <col min="4250" max="4250" width="13" style="10" customWidth="1"/>
    <col min="4251" max="4251" width="15" style="10" customWidth="1"/>
    <col min="4252" max="4253" width="12.140625" style="10" customWidth="1"/>
    <col min="4254" max="4254" width="12" style="10" customWidth="1"/>
    <col min="4255" max="4255" width="13.5703125" style="10" customWidth="1"/>
    <col min="4256" max="4256" width="14" style="10" customWidth="1"/>
    <col min="4257" max="4257" width="12.28515625" style="10" customWidth="1"/>
    <col min="4258" max="4258" width="14.140625" style="10" customWidth="1"/>
    <col min="4259" max="4259" width="13" style="10" customWidth="1"/>
    <col min="4260" max="4260" width="13.5703125" style="10" customWidth="1"/>
    <col min="4261" max="4261" width="12.42578125" style="10" customWidth="1"/>
    <col min="4262" max="4262" width="12.5703125" style="10" customWidth="1"/>
    <col min="4263" max="4263" width="11.7109375" style="10" customWidth="1"/>
    <col min="4264" max="4264" width="13.7109375" style="10" customWidth="1"/>
    <col min="4265" max="4265" width="13.28515625" style="10" customWidth="1"/>
    <col min="4266" max="4266" width="13.140625" style="10" customWidth="1"/>
    <col min="4267" max="4267" width="12" style="10" customWidth="1"/>
    <col min="4268" max="4268" width="12.140625" style="10" customWidth="1"/>
    <col min="4269" max="4269" width="12.28515625" style="10" customWidth="1"/>
    <col min="4270" max="4270" width="12.140625" style="10" customWidth="1"/>
    <col min="4271" max="4271" width="12.5703125" style="10" customWidth="1"/>
    <col min="4272" max="4488" width="9.140625" style="10"/>
    <col min="4489" max="4489" width="25.42578125" style="10" customWidth="1"/>
    <col min="4490" max="4490" width="56.28515625" style="10" customWidth="1"/>
    <col min="4491" max="4491" width="14" style="10" customWidth="1"/>
    <col min="4492" max="4493" width="14.5703125" style="10" customWidth="1"/>
    <col min="4494" max="4494" width="14.140625" style="10" customWidth="1"/>
    <col min="4495" max="4495" width="15.140625" style="10" customWidth="1"/>
    <col min="4496" max="4496" width="13.85546875" style="10" customWidth="1"/>
    <col min="4497" max="4498" width="14.7109375" style="10" customWidth="1"/>
    <col min="4499" max="4499" width="12.85546875" style="10" customWidth="1"/>
    <col min="4500" max="4500" width="13.5703125" style="10" customWidth="1"/>
    <col min="4501" max="4501" width="12.7109375" style="10" customWidth="1"/>
    <col min="4502" max="4502" width="13.42578125" style="10" customWidth="1"/>
    <col min="4503" max="4503" width="13.140625" style="10" customWidth="1"/>
    <col min="4504" max="4504" width="14.7109375" style="10" customWidth="1"/>
    <col min="4505" max="4505" width="14.5703125" style="10" customWidth="1"/>
    <col min="4506" max="4506" width="13" style="10" customWidth="1"/>
    <col min="4507" max="4507" width="15" style="10" customWidth="1"/>
    <col min="4508" max="4509" width="12.140625" style="10" customWidth="1"/>
    <col min="4510" max="4510" width="12" style="10" customWidth="1"/>
    <col min="4511" max="4511" width="13.5703125" style="10" customWidth="1"/>
    <col min="4512" max="4512" width="14" style="10" customWidth="1"/>
    <col min="4513" max="4513" width="12.28515625" style="10" customWidth="1"/>
    <col min="4514" max="4514" width="14.140625" style="10" customWidth="1"/>
    <col min="4515" max="4515" width="13" style="10" customWidth="1"/>
    <col min="4516" max="4516" width="13.5703125" style="10" customWidth="1"/>
    <col min="4517" max="4517" width="12.42578125" style="10" customWidth="1"/>
    <col min="4518" max="4518" width="12.5703125" style="10" customWidth="1"/>
    <col min="4519" max="4519" width="11.7109375" style="10" customWidth="1"/>
    <col min="4520" max="4520" width="13.7109375" style="10" customWidth="1"/>
    <col min="4521" max="4521" width="13.28515625" style="10" customWidth="1"/>
    <col min="4522" max="4522" width="13.140625" style="10" customWidth="1"/>
    <col min="4523" max="4523" width="12" style="10" customWidth="1"/>
    <col min="4524" max="4524" width="12.140625" style="10" customWidth="1"/>
    <col min="4525" max="4525" width="12.28515625" style="10" customWidth="1"/>
    <col min="4526" max="4526" width="12.140625" style="10" customWidth="1"/>
    <col min="4527" max="4527" width="12.5703125" style="10" customWidth="1"/>
    <col min="4528" max="4744" width="9.140625" style="10"/>
    <col min="4745" max="4745" width="25.42578125" style="10" customWidth="1"/>
    <col min="4746" max="4746" width="56.28515625" style="10" customWidth="1"/>
    <col min="4747" max="4747" width="14" style="10" customWidth="1"/>
    <col min="4748" max="4749" width="14.5703125" style="10" customWidth="1"/>
    <col min="4750" max="4750" width="14.140625" style="10" customWidth="1"/>
    <col min="4751" max="4751" width="15.140625" style="10" customWidth="1"/>
    <col min="4752" max="4752" width="13.85546875" style="10" customWidth="1"/>
    <col min="4753" max="4754" width="14.7109375" style="10" customWidth="1"/>
    <col min="4755" max="4755" width="12.85546875" style="10" customWidth="1"/>
    <col min="4756" max="4756" width="13.5703125" style="10" customWidth="1"/>
    <col min="4757" max="4757" width="12.7109375" style="10" customWidth="1"/>
    <col min="4758" max="4758" width="13.42578125" style="10" customWidth="1"/>
    <col min="4759" max="4759" width="13.140625" style="10" customWidth="1"/>
    <col min="4760" max="4760" width="14.7109375" style="10" customWidth="1"/>
    <col min="4761" max="4761" width="14.5703125" style="10" customWidth="1"/>
    <col min="4762" max="4762" width="13" style="10" customWidth="1"/>
    <col min="4763" max="4763" width="15" style="10" customWidth="1"/>
    <col min="4764" max="4765" width="12.140625" style="10" customWidth="1"/>
    <col min="4766" max="4766" width="12" style="10" customWidth="1"/>
    <col min="4767" max="4767" width="13.5703125" style="10" customWidth="1"/>
    <col min="4768" max="4768" width="14" style="10" customWidth="1"/>
    <col min="4769" max="4769" width="12.28515625" style="10" customWidth="1"/>
    <col min="4770" max="4770" width="14.140625" style="10" customWidth="1"/>
    <col min="4771" max="4771" width="13" style="10" customWidth="1"/>
    <col min="4772" max="4772" width="13.5703125" style="10" customWidth="1"/>
    <col min="4773" max="4773" width="12.42578125" style="10" customWidth="1"/>
    <col min="4774" max="4774" width="12.5703125" style="10" customWidth="1"/>
    <col min="4775" max="4775" width="11.7109375" style="10" customWidth="1"/>
    <col min="4776" max="4776" width="13.7109375" style="10" customWidth="1"/>
    <col min="4777" max="4777" width="13.28515625" style="10" customWidth="1"/>
    <col min="4778" max="4778" width="13.140625" style="10" customWidth="1"/>
    <col min="4779" max="4779" width="12" style="10" customWidth="1"/>
    <col min="4780" max="4780" width="12.140625" style="10" customWidth="1"/>
    <col min="4781" max="4781" width="12.28515625" style="10" customWidth="1"/>
    <col min="4782" max="4782" width="12.140625" style="10" customWidth="1"/>
    <col min="4783" max="4783" width="12.5703125" style="10" customWidth="1"/>
    <col min="4784" max="5000" width="9.140625" style="10"/>
    <col min="5001" max="5001" width="25.42578125" style="10" customWidth="1"/>
    <col min="5002" max="5002" width="56.28515625" style="10" customWidth="1"/>
    <col min="5003" max="5003" width="14" style="10" customWidth="1"/>
    <col min="5004" max="5005" width="14.5703125" style="10" customWidth="1"/>
    <col min="5006" max="5006" width="14.140625" style="10" customWidth="1"/>
    <col min="5007" max="5007" width="15.140625" style="10" customWidth="1"/>
    <col min="5008" max="5008" width="13.85546875" style="10" customWidth="1"/>
    <col min="5009" max="5010" width="14.7109375" style="10" customWidth="1"/>
    <col min="5011" max="5011" width="12.85546875" style="10" customWidth="1"/>
    <col min="5012" max="5012" width="13.5703125" style="10" customWidth="1"/>
    <col min="5013" max="5013" width="12.7109375" style="10" customWidth="1"/>
    <col min="5014" max="5014" width="13.42578125" style="10" customWidth="1"/>
    <col min="5015" max="5015" width="13.140625" style="10" customWidth="1"/>
    <col min="5016" max="5016" width="14.7109375" style="10" customWidth="1"/>
    <col min="5017" max="5017" width="14.5703125" style="10" customWidth="1"/>
    <col min="5018" max="5018" width="13" style="10" customWidth="1"/>
    <col min="5019" max="5019" width="15" style="10" customWidth="1"/>
    <col min="5020" max="5021" width="12.140625" style="10" customWidth="1"/>
    <col min="5022" max="5022" width="12" style="10" customWidth="1"/>
    <col min="5023" max="5023" width="13.5703125" style="10" customWidth="1"/>
    <col min="5024" max="5024" width="14" style="10" customWidth="1"/>
    <col min="5025" max="5025" width="12.28515625" style="10" customWidth="1"/>
    <col min="5026" max="5026" width="14.140625" style="10" customWidth="1"/>
    <col min="5027" max="5027" width="13" style="10" customWidth="1"/>
    <col min="5028" max="5028" width="13.5703125" style="10" customWidth="1"/>
    <col min="5029" max="5029" width="12.42578125" style="10" customWidth="1"/>
    <col min="5030" max="5030" width="12.5703125" style="10" customWidth="1"/>
    <col min="5031" max="5031" width="11.7109375" style="10" customWidth="1"/>
    <col min="5032" max="5032" width="13.7109375" style="10" customWidth="1"/>
    <col min="5033" max="5033" width="13.28515625" style="10" customWidth="1"/>
    <col min="5034" max="5034" width="13.140625" style="10" customWidth="1"/>
    <col min="5035" max="5035" width="12" style="10" customWidth="1"/>
    <col min="5036" max="5036" width="12.140625" style="10" customWidth="1"/>
    <col min="5037" max="5037" width="12.28515625" style="10" customWidth="1"/>
    <col min="5038" max="5038" width="12.140625" style="10" customWidth="1"/>
    <col min="5039" max="5039" width="12.5703125" style="10" customWidth="1"/>
    <col min="5040" max="5256" width="9.140625" style="10"/>
    <col min="5257" max="5257" width="25.42578125" style="10" customWidth="1"/>
    <col min="5258" max="5258" width="56.28515625" style="10" customWidth="1"/>
    <col min="5259" max="5259" width="14" style="10" customWidth="1"/>
    <col min="5260" max="5261" width="14.5703125" style="10" customWidth="1"/>
    <col min="5262" max="5262" width="14.140625" style="10" customWidth="1"/>
    <col min="5263" max="5263" width="15.140625" style="10" customWidth="1"/>
    <col min="5264" max="5264" width="13.85546875" style="10" customWidth="1"/>
    <col min="5265" max="5266" width="14.7109375" style="10" customWidth="1"/>
    <col min="5267" max="5267" width="12.85546875" style="10" customWidth="1"/>
    <col min="5268" max="5268" width="13.5703125" style="10" customWidth="1"/>
    <col min="5269" max="5269" width="12.7109375" style="10" customWidth="1"/>
    <col min="5270" max="5270" width="13.42578125" style="10" customWidth="1"/>
    <col min="5271" max="5271" width="13.140625" style="10" customWidth="1"/>
    <col min="5272" max="5272" width="14.7109375" style="10" customWidth="1"/>
    <col min="5273" max="5273" width="14.5703125" style="10" customWidth="1"/>
    <col min="5274" max="5274" width="13" style="10" customWidth="1"/>
    <col min="5275" max="5275" width="15" style="10" customWidth="1"/>
    <col min="5276" max="5277" width="12.140625" style="10" customWidth="1"/>
    <col min="5278" max="5278" width="12" style="10" customWidth="1"/>
    <col min="5279" max="5279" width="13.5703125" style="10" customWidth="1"/>
    <col min="5280" max="5280" width="14" style="10" customWidth="1"/>
    <col min="5281" max="5281" width="12.28515625" style="10" customWidth="1"/>
    <col min="5282" max="5282" width="14.140625" style="10" customWidth="1"/>
    <col min="5283" max="5283" width="13" style="10" customWidth="1"/>
    <col min="5284" max="5284" width="13.5703125" style="10" customWidth="1"/>
    <col min="5285" max="5285" width="12.42578125" style="10" customWidth="1"/>
    <col min="5286" max="5286" width="12.5703125" style="10" customWidth="1"/>
    <col min="5287" max="5287" width="11.7109375" style="10" customWidth="1"/>
    <col min="5288" max="5288" width="13.7109375" style="10" customWidth="1"/>
    <col min="5289" max="5289" width="13.28515625" style="10" customWidth="1"/>
    <col min="5290" max="5290" width="13.140625" style="10" customWidth="1"/>
    <col min="5291" max="5291" width="12" style="10" customWidth="1"/>
    <col min="5292" max="5292" width="12.140625" style="10" customWidth="1"/>
    <col min="5293" max="5293" width="12.28515625" style="10" customWidth="1"/>
    <col min="5294" max="5294" width="12.140625" style="10" customWidth="1"/>
    <col min="5295" max="5295" width="12.5703125" style="10" customWidth="1"/>
    <col min="5296" max="5512" width="9.140625" style="10"/>
    <col min="5513" max="5513" width="25.42578125" style="10" customWidth="1"/>
    <col min="5514" max="5514" width="56.28515625" style="10" customWidth="1"/>
    <col min="5515" max="5515" width="14" style="10" customWidth="1"/>
    <col min="5516" max="5517" width="14.5703125" style="10" customWidth="1"/>
    <col min="5518" max="5518" width="14.140625" style="10" customWidth="1"/>
    <col min="5519" max="5519" width="15.140625" style="10" customWidth="1"/>
    <col min="5520" max="5520" width="13.85546875" style="10" customWidth="1"/>
    <col min="5521" max="5522" width="14.7109375" style="10" customWidth="1"/>
    <col min="5523" max="5523" width="12.85546875" style="10" customWidth="1"/>
    <col min="5524" max="5524" width="13.5703125" style="10" customWidth="1"/>
    <col min="5525" max="5525" width="12.7109375" style="10" customWidth="1"/>
    <col min="5526" max="5526" width="13.42578125" style="10" customWidth="1"/>
    <col min="5527" max="5527" width="13.140625" style="10" customWidth="1"/>
    <col min="5528" max="5528" width="14.7109375" style="10" customWidth="1"/>
    <col min="5529" max="5529" width="14.5703125" style="10" customWidth="1"/>
    <col min="5530" max="5530" width="13" style="10" customWidth="1"/>
    <col min="5531" max="5531" width="15" style="10" customWidth="1"/>
    <col min="5532" max="5533" width="12.140625" style="10" customWidth="1"/>
    <col min="5534" max="5534" width="12" style="10" customWidth="1"/>
    <col min="5535" max="5535" width="13.5703125" style="10" customWidth="1"/>
    <col min="5536" max="5536" width="14" style="10" customWidth="1"/>
    <col min="5537" max="5537" width="12.28515625" style="10" customWidth="1"/>
    <col min="5538" max="5538" width="14.140625" style="10" customWidth="1"/>
    <col min="5539" max="5539" width="13" style="10" customWidth="1"/>
    <col min="5540" max="5540" width="13.5703125" style="10" customWidth="1"/>
    <col min="5541" max="5541" width="12.42578125" style="10" customWidth="1"/>
    <col min="5542" max="5542" width="12.5703125" style="10" customWidth="1"/>
    <col min="5543" max="5543" width="11.7109375" style="10" customWidth="1"/>
    <col min="5544" max="5544" width="13.7109375" style="10" customWidth="1"/>
    <col min="5545" max="5545" width="13.28515625" style="10" customWidth="1"/>
    <col min="5546" max="5546" width="13.140625" style="10" customWidth="1"/>
    <col min="5547" max="5547" width="12" style="10" customWidth="1"/>
    <col min="5548" max="5548" width="12.140625" style="10" customWidth="1"/>
    <col min="5549" max="5549" width="12.28515625" style="10" customWidth="1"/>
    <col min="5550" max="5550" width="12.140625" style="10" customWidth="1"/>
    <col min="5551" max="5551" width="12.5703125" style="10" customWidth="1"/>
    <col min="5552" max="5768" width="9.140625" style="10"/>
    <col min="5769" max="5769" width="25.42578125" style="10" customWidth="1"/>
    <col min="5770" max="5770" width="56.28515625" style="10" customWidth="1"/>
    <col min="5771" max="5771" width="14" style="10" customWidth="1"/>
    <col min="5772" max="5773" width="14.5703125" style="10" customWidth="1"/>
    <col min="5774" max="5774" width="14.140625" style="10" customWidth="1"/>
    <col min="5775" max="5775" width="15.140625" style="10" customWidth="1"/>
    <col min="5776" max="5776" width="13.85546875" style="10" customWidth="1"/>
    <col min="5777" max="5778" width="14.7109375" style="10" customWidth="1"/>
    <col min="5779" max="5779" width="12.85546875" style="10" customWidth="1"/>
    <col min="5780" max="5780" width="13.5703125" style="10" customWidth="1"/>
    <col min="5781" max="5781" width="12.7109375" style="10" customWidth="1"/>
    <col min="5782" max="5782" width="13.42578125" style="10" customWidth="1"/>
    <col min="5783" max="5783" width="13.140625" style="10" customWidth="1"/>
    <col min="5784" max="5784" width="14.7109375" style="10" customWidth="1"/>
    <col min="5785" max="5785" width="14.5703125" style="10" customWidth="1"/>
    <col min="5786" max="5786" width="13" style="10" customWidth="1"/>
    <col min="5787" max="5787" width="15" style="10" customWidth="1"/>
    <col min="5788" max="5789" width="12.140625" style="10" customWidth="1"/>
    <col min="5790" max="5790" width="12" style="10" customWidth="1"/>
    <col min="5791" max="5791" width="13.5703125" style="10" customWidth="1"/>
    <col min="5792" max="5792" width="14" style="10" customWidth="1"/>
    <col min="5793" max="5793" width="12.28515625" style="10" customWidth="1"/>
    <col min="5794" max="5794" width="14.140625" style="10" customWidth="1"/>
    <col min="5795" max="5795" width="13" style="10" customWidth="1"/>
    <col min="5796" max="5796" width="13.5703125" style="10" customWidth="1"/>
    <col min="5797" max="5797" width="12.42578125" style="10" customWidth="1"/>
    <col min="5798" max="5798" width="12.5703125" style="10" customWidth="1"/>
    <col min="5799" max="5799" width="11.7109375" style="10" customWidth="1"/>
    <col min="5800" max="5800" width="13.7109375" style="10" customWidth="1"/>
    <col min="5801" max="5801" width="13.28515625" style="10" customWidth="1"/>
    <col min="5802" max="5802" width="13.140625" style="10" customWidth="1"/>
    <col min="5803" max="5803" width="12" style="10" customWidth="1"/>
    <col min="5804" max="5804" width="12.140625" style="10" customWidth="1"/>
    <col min="5805" max="5805" width="12.28515625" style="10" customWidth="1"/>
    <col min="5806" max="5806" width="12.140625" style="10" customWidth="1"/>
    <col min="5807" max="5807" width="12.5703125" style="10" customWidth="1"/>
    <col min="5808" max="6024" width="9.140625" style="10"/>
    <col min="6025" max="6025" width="25.42578125" style="10" customWidth="1"/>
    <col min="6026" max="6026" width="56.28515625" style="10" customWidth="1"/>
    <col min="6027" max="6027" width="14" style="10" customWidth="1"/>
    <col min="6028" max="6029" width="14.5703125" style="10" customWidth="1"/>
    <col min="6030" max="6030" width="14.140625" style="10" customWidth="1"/>
    <col min="6031" max="6031" width="15.140625" style="10" customWidth="1"/>
    <col min="6032" max="6032" width="13.85546875" style="10" customWidth="1"/>
    <col min="6033" max="6034" width="14.7109375" style="10" customWidth="1"/>
    <col min="6035" max="6035" width="12.85546875" style="10" customWidth="1"/>
    <col min="6036" max="6036" width="13.5703125" style="10" customWidth="1"/>
    <col min="6037" max="6037" width="12.7109375" style="10" customWidth="1"/>
    <col min="6038" max="6038" width="13.42578125" style="10" customWidth="1"/>
    <col min="6039" max="6039" width="13.140625" style="10" customWidth="1"/>
    <col min="6040" max="6040" width="14.7109375" style="10" customWidth="1"/>
    <col min="6041" max="6041" width="14.5703125" style="10" customWidth="1"/>
    <col min="6042" max="6042" width="13" style="10" customWidth="1"/>
    <col min="6043" max="6043" width="15" style="10" customWidth="1"/>
    <col min="6044" max="6045" width="12.140625" style="10" customWidth="1"/>
    <col min="6046" max="6046" width="12" style="10" customWidth="1"/>
    <col min="6047" max="6047" width="13.5703125" style="10" customWidth="1"/>
    <col min="6048" max="6048" width="14" style="10" customWidth="1"/>
    <col min="6049" max="6049" width="12.28515625" style="10" customWidth="1"/>
    <col min="6050" max="6050" width="14.140625" style="10" customWidth="1"/>
    <col min="6051" max="6051" width="13" style="10" customWidth="1"/>
    <col min="6052" max="6052" width="13.5703125" style="10" customWidth="1"/>
    <col min="6053" max="6053" width="12.42578125" style="10" customWidth="1"/>
    <col min="6054" max="6054" width="12.5703125" style="10" customWidth="1"/>
    <col min="6055" max="6055" width="11.7109375" style="10" customWidth="1"/>
    <col min="6056" max="6056" width="13.7109375" style="10" customWidth="1"/>
    <col min="6057" max="6057" width="13.28515625" style="10" customWidth="1"/>
    <col min="6058" max="6058" width="13.140625" style="10" customWidth="1"/>
    <col min="6059" max="6059" width="12" style="10" customWidth="1"/>
    <col min="6060" max="6060" width="12.140625" style="10" customWidth="1"/>
    <col min="6061" max="6061" width="12.28515625" style="10" customWidth="1"/>
    <col min="6062" max="6062" width="12.140625" style="10" customWidth="1"/>
    <col min="6063" max="6063" width="12.5703125" style="10" customWidth="1"/>
    <col min="6064" max="6280" width="9.140625" style="10"/>
    <col min="6281" max="6281" width="25.42578125" style="10" customWidth="1"/>
    <col min="6282" max="6282" width="56.28515625" style="10" customWidth="1"/>
    <col min="6283" max="6283" width="14" style="10" customWidth="1"/>
    <col min="6284" max="6285" width="14.5703125" style="10" customWidth="1"/>
    <col min="6286" max="6286" width="14.140625" style="10" customWidth="1"/>
    <col min="6287" max="6287" width="15.140625" style="10" customWidth="1"/>
    <col min="6288" max="6288" width="13.85546875" style="10" customWidth="1"/>
    <col min="6289" max="6290" width="14.7109375" style="10" customWidth="1"/>
    <col min="6291" max="6291" width="12.85546875" style="10" customWidth="1"/>
    <col min="6292" max="6292" width="13.5703125" style="10" customWidth="1"/>
    <col min="6293" max="6293" width="12.7109375" style="10" customWidth="1"/>
    <col min="6294" max="6294" width="13.42578125" style="10" customWidth="1"/>
    <col min="6295" max="6295" width="13.140625" style="10" customWidth="1"/>
    <col min="6296" max="6296" width="14.7109375" style="10" customWidth="1"/>
    <col min="6297" max="6297" width="14.5703125" style="10" customWidth="1"/>
    <col min="6298" max="6298" width="13" style="10" customWidth="1"/>
    <col min="6299" max="6299" width="15" style="10" customWidth="1"/>
    <col min="6300" max="6301" width="12.140625" style="10" customWidth="1"/>
    <col min="6302" max="6302" width="12" style="10" customWidth="1"/>
    <col min="6303" max="6303" width="13.5703125" style="10" customWidth="1"/>
    <col min="6304" max="6304" width="14" style="10" customWidth="1"/>
    <col min="6305" max="6305" width="12.28515625" style="10" customWidth="1"/>
    <col min="6306" max="6306" width="14.140625" style="10" customWidth="1"/>
    <col min="6307" max="6307" width="13" style="10" customWidth="1"/>
    <col min="6308" max="6308" width="13.5703125" style="10" customWidth="1"/>
    <col min="6309" max="6309" width="12.42578125" style="10" customWidth="1"/>
    <col min="6310" max="6310" width="12.5703125" style="10" customWidth="1"/>
    <col min="6311" max="6311" width="11.7109375" style="10" customWidth="1"/>
    <col min="6312" max="6312" width="13.7109375" style="10" customWidth="1"/>
    <col min="6313" max="6313" width="13.28515625" style="10" customWidth="1"/>
    <col min="6314" max="6314" width="13.140625" style="10" customWidth="1"/>
    <col min="6315" max="6315" width="12" style="10" customWidth="1"/>
    <col min="6316" max="6316" width="12.140625" style="10" customWidth="1"/>
    <col min="6317" max="6317" width="12.28515625" style="10" customWidth="1"/>
    <col min="6318" max="6318" width="12.140625" style="10" customWidth="1"/>
    <col min="6319" max="6319" width="12.5703125" style="10" customWidth="1"/>
    <col min="6320" max="6536" width="9.140625" style="10"/>
    <col min="6537" max="6537" width="25.42578125" style="10" customWidth="1"/>
    <col min="6538" max="6538" width="56.28515625" style="10" customWidth="1"/>
    <col min="6539" max="6539" width="14" style="10" customWidth="1"/>
    <col min="6540" max="6541" width="14.5703125" style="10" customWidth="1"/>
    <col min="6542" max="6542" width="14.140625" style="10" customWidth="1"/>
    <col min="6543" max="6543" width="15.140625" style="10" customWidth="1"/>
    <col min="6544" max="6544" width="13.85546875" style="10" customWidth="1"/>
    <col min="6545" max="6546" width="14.7109375" style="10" customWidth="1"/>
    <col min="6547" max="6547" width="12.85546875" style="10" customWidth="1"/>
    <col min="6548" max="6548" width="13.5703125" style="10" customWidth="1"/>
    <col min="6549" max="6549" width="12.7109375" style="10" customWidth="1"/>
    <col min="6550" max="6550" width="13.42578125" style="10" customWidth="1"/>
    <col min="6551" max="6551" width="13.140625" style="10" customWidth="1"/>
    <col min="6552" max="6552" width="14.7109375" style="10" customWidth="1"/>
    <col min="6553" max="6553" width="14.5703125" style="10" customWidth="1"/>
    <col min="6554" max="6554" width="13" style="10" customWidth="1"/>
    <col min="6555" max="6555" width="15" style="10" customWidth="1"/>
    <col min="6556" max="6557" width="12.140625" style="10" customWidth="1"/>
    <col min="6558" max="6558" width="12" style="10" customWidth="1"/>
    <col min="6559" max="6559" width="13.5703125" style="10" customWidth="1"/>
    <col min="6560" max="6560" width="14" style="10" customWidth="1"/>
    <col min="6561" max="6561" width="12.28515625" style="10" customWidth="1"/>
    <col min="6562" max="6562" width="14.140625" style="10" customWidth="1"/>
    <col min="6563" max="6563" width="13" style="10" customWidth="1"/>
    <col min="6564" max="6564" width="13.5703125" style="10" customWidth="1"/>
    <col min="6565" max="6565" width="12.42578125" style="10" customWidth="1"/>
    <col min="6566" max="6566" width="12.5703125" style="10" customWidth="1"/>
    <col min="6567" max="6567" width="11.7109375" style="10" customWidth="1"/>
    <col min="6568" max="6568" width="13.7109375" style="10" customWidth="1"/>
    <col min="6569" max="6569" width="13.28515625" style="10" customWidth="1"/>
    <col min="6570" max="6570" width="13.140625" style="10" customWidth="1"/>
    <col min="6571" max="6571" width="12" style="10" customWidth="1"/>
    <col min="6572" max="6572" width="12.140625" style="10" customWidth="1"/>
    <col min="6573" max="6573" width="12.28515625" style="10" customWidth="1"/>
    <col min="6574" max="6574" width="12.140625" style="10" customWidth="1"/>
    <col min="6575" max="6575" width="12.5703125" style="10" customWidth="1"/>
    <col min="6576" max="6792" width="9.140625" style="10"/>
    <col min="6793" max="6793" width="25.42578125" style="10" customWidth="1"/>
    <col min="6794" max="6794" width="56.28515625" style="10" customWidth="1"/>
    <col min="6795" max="6795" width="14" style="10" customWidth="1"/>
    <col min="6796" max="6797" width="14.5703125" style="10" customWidth="1"/>
    <col min="6798" max="6798" width="14.140625" style="10" customWidth="1"/>
    <col min="6799" max="6799" width="15.140625" style="10" customWidth="1"/>
    <col min="6800" max="6800" width="13.85546875" style="10" customWidth="1"/>
    <col min="6801" max="6802" width="14.7109375" style="10" customWidth="1"/>
    <col min="6803" max="6803" width="12.85546875" style="10" customWidth="1"/>
    <col min="6804" max="6804" width="13.5703125" style="10" customWidth="1"/>
    <col min="6805" max="6805" width="12.7109375" style="10" customWidth="1"/>
    <col min="6806" max="6806" width="13.42578125" style="10" customWidth="1"/>
    <col min="6807" max="6807" width="13.140625" style="10" customWidth="1"/>
    <col min="6808" max="6808" width="14.7109375" style="10" customWidth="1"/>
    <col min="6809" max="6809" width="14.5703125" style="10" customWidth="1"/>
    <col min="6810" max="6810" width="13" style="10" customWidth="1"/>
    <col min="6811" max="6811" width="15" style="10" customWidth="1"/>
    <col min="6812" max="6813" width="12.140625" style="10" customWidth="1"/>
    <col min="6814" max="6814" width="12" style="10" customWidth="1"/>
    <col min="6815" max="6815" width="13.5703125" style="10" customWidth="1"/>
    <col min="6816" max="6816" width="14" style="10" customWidth="1"/>
    <col min="6817" max="6817" width="12.28515625" style="10" customWidth="1"/>
    <col min="6818" max="6818" width="14.140625" style="10" customWidth="1"/>
    <col min="6819" max="6819" width="13" style="10" customWidth="1"/>
    <col min="6820" max="6820" width="13.5703125" style="10" customWidth="1"/>
    <col min="6821" max="6821" width="12.42578125" style="10" customWidth="1"/>
    <col min="6822" max="6822" width="12.5703125" style="10" customWidth="1"/>
    <col min="6823" max="6823" width="11.7109375" style="10" customWidth="1"/>
    <col min="6824" max="6824" width="13.7109375" style="10" customWidth="1"/>
    <col min="6825" max="6825" width="13.28515625" style="10" customWidth="1"/>
    <col min="6826" max="6826" width="13.140625" style="10" customWidth="1"/>
    <col min="6827" max="6827" width="12" style="10" customWidth="1"/>
    <col min="6828" max="6828" width="12.140625" style="10" customWidth="1"/>
    <col min="6829" max="6829" width="12.28515625" style="10" customWidth="1"/>
    <col min="6830" max="6830" width="12.140625" style="10" customWidth="1"/>
    <col min="6831" max="6831" width="12.5703125" style="10" customWidth="1"/>
    <col min="6832" max="7048" width="9.140625" style="10"/>
    <col min="7049" max="7049" width="25.42578125" style="10" customWidth="1"/>
    <col min="7050" max="7050" width="56.28515625" style="10" customWidth="1"/>
    <col min="7051" max="7051" width="14" style="10" customWidth="1"/>
    <col min="7052" max="7053" width="14.5703125" style="10" customWidth="1"/>
    <col min="7054" max="7054" width="14.140625" style="10" customWidth="1"/>
    <col min="7055" max="7055" width="15.140625" style="10" customWidth="1"/>
    <col min="7056" max="7056" width="13.85546875" style="10" customWidth="1"/>
    <col min="7057" max="7058" width="14.7109375" style="10" customWidth="1"/>
    <col min="7059" max="7059" width="12.85546875" style="10" customWidth="1"/>
    <col min="7060" max="7060" width="13.5703125" style="10" customWidth="1"/>
    <col min="7061" max="7061" width="12.7109375" style="10" customWidth="1"/>
    <col min="7062" max="7062" width="13.42578125" style="10" customWidth="1"/>
    <col min="7063" max="7063" width="13.140625" style="10" customWidth="1"/>
    <col min="7064" max="7064" width="14.7109375" style="10" customWidth="1"/>
    <col min="7065" max="7065" width="14.5703125" style="10" customWidth="1"/>
    <col min="7066" max="7066" width="13" style="10" customWidth="1"/>
    <col min="7067" max="7067" width="15" style="10" customWidth="1"/>
    <col min="7068" max="7069" width="12.140625" style="10" customWidth="1"/>
    <col min="7070" max="7070" width="12" style="10" customWidth="1"/>
    <col min="7071" max="7071" width="13.5703125" style="10" customWidth="1"/>
    <col min="7072" max="7072" width="14" style="10" customWidth="1"/>
    <col min="7073" max="7073" width="12.28515625" style="10" customWidth="1"/>
    <col min="7074" max="7074" width="14.140625" style="10" customWidth="1"/>
    <col min="7075" max="7075" width="13" style="10" customWidth="1"/>
    <col min="7076" max="7076" width="13.5703125" style="10" customWidth="1"/>
    <col min="7077" max="7077" width="12.42578125" style="10" customWidth="1"/>
    <col min="7078" max="7078" width="12.5703125" style="10" customWidth="1"/>
    <col min="7079" max="7079" width="11.7109375" style="10" customWidth="1"/>
    <col min="7080" max="7080" width="13.7109375" style="10" customWidth="1"/>
    <col min="7081" max="7081" width="13.28515625" style="10" customWidth="1"/>
    <col min="7082" max="7082" width="13.140625" style="10" customWidth="1"/>
    <col min="7083" max="7083" width="12" style="10" customWidth="1"/>
    <col min="7084" max="7084" width="12.140625" style="10" customWidth="1"/>
    <col min="7085" max="7085" width="12.28515625" style="10" customWidth="1"/>
    <col min="7086" max="7086" width="12.140625" style="10" customWidth="1"/>
    <col min="7087" max="7087" width="12.5703125" style="10" customWidth="1"/>
    <col min="7088" max="7304" width="9.140625" style="10"/>
    <col min="7305" max="7305" width="25.42578125" style="10" customWidth="1"/>
    <col min="7306" max="7306" width="56.28515625" style="10" customWidth="1"/>
    <col min="7307" max="7307" width="14" style="10" customWidth="1"/>
    <col min="7308" max="7309" width="14.5703125" style="10" customWidth="1"/>
    <col min="7310" max="7310" width="14.140625" style="10" customWidth="1"/>
    <col min="7311" max="7311" width="15.140625" style="10" customWidth="1"/>
    <col min="7312" max="7312" width="13.85546875" style="10" customWidth="1"/>
    <col min="7313" max="7314" width="14.7109375" style="10" customWidth="1"/>
    <col min="7315" max="7315" width="12.85546875" style="10" customWidth="1"/>
    <col min="7316" max="7316" width="13.5703125" style="10" customWidth="1"/>
    <col min="7317" max="7317" width="12.7109375" style="10" customWidth="1"/>
    <col min="7318" max="7318" width="13.42578125" style="10" customWidth="1"/>
    <col min="7319" max="7319" width="13.140625" style="10" customWidth="1"/>
    <col min="7320" max="7320" width="14.7109375" style="10" customWidth="1"/>
    <col min="7321" max="7321" width="14.5703125" style="10" customWidth="1"/>
    <col min="7322" max="7322" width="13" style="10" customWidth="1"/>
    <col min="7323" max="7323" width="15" style="10" customWidth="1"/>
    <col min="7324" max="7325" width="12.140625" style="10" customWidth="1"/>
    <col min="7326" max="7326" width="12" style="10" customWidth="1"/>
    <col min="7327" max="7327" width="13.5703125" style="10" customWidth="1"/>
    <col min="7328" max="7328" width="14" style="10" customWidth="1"/>
    <col min="7329" max="7329" width="12.28515625" style="10" customWidth="1"/>
    <col min="7330" max="7330" width="14.140625" style="10" customWidth="1"/>
    <col min="7331" max="7331" width="13" style="10" customWidth="1"/>
    <col min="7332" max="7332" width="13.5703125" style="10" customWidth="1"/>
    <col min="7333" max="7333" width="12.42578125" style="10" customWidth="1"/>
    <col min="7334" max="7334" width="12.5703125" style="10" customWidth="1"/>
    <col min="7335" max="7335" width="11.7109375" style="10" customWidth="1"/>
    <col min="7336" max="7336" width="13.7109375" style="10" customWidth="1"/>
    <col min="7337" max="7337" width="13.28515625" style="10" customWidth="1"/>
    <col min="7338" max="7338" width="13.140625" style="10" customWidth="1"/>
    <col min="7339" max="7339" width="12" style="10" customWidth="1"/>
    <col min="7340" max="7340" width="12.140625" style="10" customWidth="1"/>
    <col min="7341" max="7341" width="12.28515625" style="10" customWidth="1"/>
    <col min="7342" max="7342" width="12.140625" style="10" customWidth="1"/>
    <col min="7343" max="7343" width="12.5703125" style="10" customWidth="1"/>
    <col min="7344" max="7560" width="9.140625" style="10"/>
    <col min="7561" max="7561" width="25.42578125" style="10" customWidth="1"/>
    <col min="7562" max="7562" width="56.28515625" style="10" customWidth="1"/>
    <col min="7563" max="7563" width="14" style="10" customWidth="1"/>
    <col min="7564" max="7565" width="14.5703125" style="10" customWidth="1"/>
    <col min="7566" max="7566" width="14.140625" style="10" customWidth="1"/>
    <col min="7567" max="7567" width="15.140625" style="10" customWidth="1"/>
    <col min="7568" max="7568" width="13.85546875" style="10" customWidth="1"/>
    <col min="7569" max="7570" width="14.7109375" style="10" customWidth="1"/>
    <col min="7571" max="7571" width="12.85546875" style="10" customWidth="1"/>
    <col min="7572" max="7572" width="13.5703125" style="10" customWidth="1"/>
    <col min="7573" max="7573" width="12.7109375" style="10" customWidth="1"/>
    <col min="7574" max="7574" width="13.42578125" style="10" customWidth="1"/>
    <col min="7575" max="7575" width="13.140625" style="10" customWidth="1"/>
    <col min="7576" max="7576" width="14.7109375" style="10" customWidth="1"/>
    <col min="7577" max="7577" width="14.5703125" style="10" customWidth="1"/>
    <col min="7578" max="7578" width="13" style="10" customWidth="1"/>
    <col min="7579" max="7579" width="15" style="10" customWidth="1"/>
    <col min="7580" max="7581" width="12.140625" style="10" customWidth="1"/>
    <col min="7582" max="7582" width="12" style="10" customWidth="1"/>
    <col min="7583" max="7583" width="13.5703125" style="10" customWidth="1"/>
    <col min="7584" max="7584" width="14" style="10" customWidth="1"/>
    <col min="7585" max="7585" width="12.28515625" style="10" customWidth="1"/>
    <col min="7586" max="7586" width="14.140625" style="10" customWidth="1"/>
    <col min="7587" max="7587" width="13" style="10" customWidth="1"/>
    <col min="7588" max="7588" width="13.5703125" style="10" customWidth="1"/>
    <col min="7589" max="7589" width="12.42578125" style="10" customWidth="1"/>
    <col min="7590" max="7590" width="12.5703125" style="10" customWidth="1"/>
    <col min="7591" max="7591" width="11.7109375" style="10" customWidth="1"/>
    <col min="7592" max="7592" width="13.7109375" style="10" customWidth="1"/>
    <col min="7593" max="7593" width="13.28515625" style="10" customWidth="1"/>
    <col min="7594" max="7594" width="13.140625" style="10" customWidth="1"/>
    <col min="7595" max="7595" width="12" style="10" customWidth="1"/>
    <col min="7596" max="7596" width="12.140625" style="10" customWidth="1"/>
    <col min="7597" max="7597" width="12.28515625" style="10" customWidth="1"/>
    <col min="7598" max="7598" width="12.140625" style="10" customWidth="1"/>
    <col min="7599" max="7599" width="12.5703125" style="10" customWidth="1"/>
    <col min="7600" max="7816" width="9.140625" style="10"/>
    <col min="7817" max="7817" width="25.42578125" style="10" customWidth="1"/>
    <col min="7818" max="7818" width="56.28515625" style="10" customWidth="1"/>
    <col min="7819" max="7819" width="14" style="10" customWidth="1"/>
    <col min="7820" max="7821" width="14.5703125" style="10" customWidth="1"/>
    <col min="7822" max="7822" width="14.140625" style="10" customWidth="1"/>
    <col min="7823" max="7823" width="15.140625" style="10" customWidth="1"/>
    <col min="7824" max="7824" width="13.85546875" style="10" customWidth="1"/>
    <col min="7825" max="7826" width="14.7109375" style="10" customWidth="1"/>
    <col min="7827" max="7827" width="12.85546875" style="10" customWidth="1"/>
    <col min="7828" max="7828" width="13.5703125" style="10" customWidth="1"/>
    <col min="7829" max="7829" width="12.7109375" style="10" customWidth="1"/>
    <col min="7830" max="7830" width="13.42578125" style="10" customWidth="1"/>
    <col min="7831" max="7831" width="13.140625" style="10" customWidth="1"/>
    <col min="7832" max="7832" width="14.7109375" style="10" customWidth="1"/>
    <col min="7833" max="7833" width="14.5703125" style="10" customWidth="1"/>
    <col min="7834" max="7834" width="13" style="10" customWidth="1"/>
    <col min="7835" max="7835" width="15" style="10" customWidth="1"/>
    <col min="7836" max="7837" width="12.140625" style="10" customWidth="1"/>
    <col min="7838" max="7838" width="12" style="10" customWidth="1"/>
    <col min="7839" max="7839" width="13.5703125" style="10" customWidth="1"/>
    <col min="7840" max="7840" width="14" style="10" customWidth="1"/>
    <col min="7841" max="7841" width="12.28515625" style="10" customWidth="1"/>
    <col min="7842" max="7842" width="14.140625" style="10" customWidth="1"/>
    <col min="7843" max="7843" width="13" style="10" customWidth="1"/>
    <col min="7844" max="7844" width="13.5703125" style="10" customWidth="1"/>
    <col min="7845" max="7845" width="12.42578125" style="10" customWidth="1"/>
    <col min="7846" max="7846" width="12.5703125" style="10" customWidth="1"/>
    <col min="7847" max="7847" width="11.7109375" style="10" customWidth="1"/>
    <col min="7848" max="7848" width="13.7109375" style="10" customWidth="1"/>
    <col min="7849" max="7849" width="13.28515625" style="10" customWidth="1"/>
    <col min="7850" max="7850" width="13.140625" style="10" customWidth="1"/>
    <col min="7851" max="7851" width="12" style="10" customWidth="1"/>
    <col min="7852" max="7852" width="12.140625" style="10" customWidth="1"/>
    <col min="7853" max="7853" width="12.28515625" style="10" customWidth="1"/>
    <col min="7854" max="7854" width="12.140625" style="10" customWidth="1"/>
    <col min="7855" max="7855" width="12.5703125" style="10" customWidth="1"/>
    <col min="7856" max="8072" width="9.140625" style="10"/>
    <col min="8073" max="8073" width="25.42578125" style="10" customWidth="1"/>
    <col min="8074" max="8074" width="56.28515625" style="10" customWidth="1"/>
    <col min="8075" max="8075" width="14" style="10" customWidth="1"/>
    <col min="8076" max="8077" width="14.5703125" style="10" customWidth="1"/>
    <col min="8078" max="8078" width="14.140625" style="10" customWidth="1"/>
    <col min="8079" max="8079" width="15.140625" style="10" customWidth="1"/>
    <col min="8080" max="8080" width="13.85546875" style="10" customWidth="1"/>
    <col min="8081" max="8082" width="14.7109375" style="10" customWidth="1"/>
    <col min="8083" max="8083" width="12.85546875" style="10" customWidth="1"/>
    <col min="8084" max="8084" width="13.5703125" style="10" customWidth="1"/>
    <col min="8085" max="8085" width="12.7109375" style="10" customWidth="1"/>
    <col min="8086" max="8086" width="13.42578125" style="10" customWidth="1"/>
    <col min="8087" max="8087" width="13.140625" style="10" customWidth="1"/>
    <col min="8088" max="8088" width="14.7109375" style="10" customWidth="1"/>
    <col min="8089" max="8089" width="14.5703125" style="10" customWidth="1"/>
    <col min="8090" max="8090" width="13" style="10" customWidth="1"/>
    <col min="8091" max="8091" width="15" style="10" customWidth="1"/>
    <col min="8092" max="8093" width="12.140625" style="10" customWidth="1"/>
    <col min="8094" max="8094" width="12" style="10" customWidth="1"/>
    <col min="8095" max="8095" width="13.5703125" style="10" customWidth="1"/>
    <col min="8096" max="8096" width="14" style="10" customWidth="1"/>
    <col min="8097" max="8097" width="12.28515625" style="10" customWidth="1"/>
    <col min="8098" max="8098" width="14.140625" style="10" customWidth="1"/>
    <col min="8099" max="8099" width="13" style="10" customWidth="1"/>
    <col min="8100" max="8100" width="13.5703125" style="10" customWidth="1"/>
    <col min="8101" max="8101" width="12.42578125" style="10" customWidth="1"/>
    <col min="8102" max="8102" width="12.5703125" style="10" customWidth="1"/>
    <col min="8103" max="8103" width="11.7109375" style="10" customWidth="1"/>
    <col min="8104" max="8104" width="13.7109375" style="10" customWidth="1"/>
    <col min="8105" max="8105" width="13.28515625" style="10" customWidth="1"/>
    <col min="8106" max="8106" width="13.140625" style="10" customWidth="1"/>
    <col min="8107" max="8107" width="12" style="10" customWidth="1"/>
    <col min="8108" max="8108" width="12.140625" style="10" customWidth="1"/>
    <col min="8109" max="8109" width="12.28515625" style="10" customWidth="1"/>
    <col min="8110" max="8110" width="12.140625" style="10" customWidth="1"/>
    <col min="8111" max="8111" width="12.5703125" style="10" customWidth="1"/>
    <col min="8112" max="8328" width="9.140625" style="10"/>
    <col min="8329" max="8329" width="25.42578125" style="10" customWidth="1"/>
    <col min="8330" max="8330" width="56.28515625" style="10" customWidth="1"/>
    <col min="8331" max="8331" width="14" style="10" customWidth="1"/>
    <col min="8332" max="8333" width="14.5703125" style="10" customWidth="1"/>
    <col min="8334" max="8334" width="14.140625" style="10" customWidth="1"/>
    <col min="8335" max="8335" width="15.140625" style="10" customWidth="1"/>
    <col min="8336" max="8336" width="13.85546875" style="10" customWidth="1"/>
    <col min="8337" max="8338" width="14.7109375" style="10" customWidth="1"/>
    <col min="8339" max="8339" width="12.85546875" style="10" customWidth="1"/>
    <col min="8340" max="8340" width="13.5703125" style="10" customWidth="1"/>
    <col min="8341" max="8341" width="12.7109375" style="10" customWidth="1"/>
    <col min="8342" max="8342" width="13.42578125" style="10" customWidth="1"/>
    <col min="8343" max="8343" width="13.140625" style="10" customWidth="1"/>
    <col min="8344" max="8344" width="14.7109375" style="10" customWidth="1"/>
    <col min="8345" max="8345" width="14.5703125" style="10" customWidth="1"/>
    <col min="8346" max="8346" width="13" style="10" customWidth="1"/>
    <col min="8347" max="8347" width="15" style="10" customWidth="1"/>
    <col min="8348" max="8349" width="12.140625" style="10" customWidth="1"/>
    <col min="8350" max="8350" width="12" style="10" customWidth="1"/>
    <col min="8351" max="8351" width="13.5703125" style="10" customWidth="1"/>
    <col min="8352" max="8352" width="14" style="10" customWidth="1"/>
    <col min="8353" max="8353" width="12.28515625" style="10" customWidth="1"/>
    <col min="8354" max="8354" width="14.140625" style="10" customWidth="1"/>
    <col min="8355" max="8355" width="13" style="10" customWidth="1"/>
    <col min="8356" max="8356" width="13.5703125" style="10" customWidth="1"/>
    <col min="8357" max="8357" width="12.42578125" style="10" customWidth="1"/>
    <col min="8358" max="8358" width="12.5703125" style="10" customWidth="1"/>
    <col min="8359" max="8359" width="11.7109375" style="10" customWidth="1"/>
    <col min="8360" max="8360" width="13.7109375" style="10" customWidth="1"/>
    <col min="8361" max="8361" width="13.28515625" style="10" customWidth="1"/>
    <col min="8362" max="8362" width="13.140625" style="10" customWidth="1"/>
    <col min="8363" max="8363" width="12" style="10" customWidth="1"/>
    <col min="8364" max="8364" width="12.140625" style="10" customWidth="1"/>
    <col min="8365" max="8365" width="12.28515625" style="10" customWidth="1"/>
    <col min="8366" max="8366" width="12.140625" style="10" customWidth="1"/>
    <col min="8367" max="8367" width="12.5703125" style="10" customWidth="1"/>
    <col min="8368" max="8584" width="9.140625" style="10"/>
    <col min="8585" max="8585" width="25.42578125" style="10" customWidth="1"/>
    <col min="8586" max="8586" width="56.28515625" style="10" customWidth="1"/>
    <col min="8587" max="8587" width="14" style="10" customWidth="1"/>
    <col min="8588" max="8589" width="14.5703125" style="10" customWidth="1"/>
    <col min="8590" max="8590" width="14.140625" style="10" customWidth="1"/>
    <col min="8591" max="8591" width="15.140625" style="10" customWidth="1"/>
    <col min="8592" max="8592" width="13.85546875" style="10" customWidth="1"/>
    <col min="8593" max="8594" width="14.7109375" style="10" customWidth="1"/>
    <col min="8595" max="8595" width="12.85546875" style="10" customWidth="1"/>
    <col min="8596" max="8596" width="13.5703125" style="10" customWidth="1"/>
    <col min="8597" max="8597" width="12.7109375" style="10" customWidth="1"/>
    <col min="8598" max="8598" width="13.42578125" style="10" customWidth="1"/>
    <col min="8599" max="8599" width="13.140625" style="10" customWidth="1"/>
    <col min="8600" max="8600" width="14.7109375" style="10" customWidth="1"/>
    <col min="8601" max="8601" width="14.5703125" style="10" customWidth="1"/>
    <col min="8602" max="8602" width="13" style="10" customWidth="1"/>
    <col min="8603" max="8603" width="15" style="10" customWidth="1"/>
    <col min="8604" max="8605" width="12.140625" style="10" customWidth="1"/>
    <col min="8606" max="8606" width="12" style="10" customWidth="1"/>
    <col min="8607" max="8607" width="13.5703125" style="10" customWidth="1"/>
    <col min="8608" max="8608" width="14" style="10" customWidth="1"/>
    <col min="8609" max="8609" width="12.28515625" style="10" customWidth="1"/>
    <col min="8610" max="8610" width="14.140625" style="10" customWidth="1"/>
    <col min="8611" max="8611" width="13" style="10" customWidth="1"/>
    <col min="8612" max="8612" width="13.5703125" style="10" customWidth="1"/>
    <col min="8613" max="8613" width="12.42578125" style="10" customWidth="1"/>
    <col min="8614" max="8614" width="12.5703125" style="10" customWidth="1"/>
    <col min="8615" max="8615" width="11.7109375" style="10" customWidth="1"/>
    <col min="8616" max="8616" width="13.7109375" style="10" customWidth="1"/>
    <col min="8617" max="8617" width="13.28515625" style="10" customWidth="1"/>
    <col min="8618" max="8618" width="13.140625" style="10" customWidth="1"/>
    <col min="8619" max="8619" width="12" style="10" customWidth="1"/>
    <col min="8620" max="8620" width="12.140625" style="10" customWidth="1"/>
    <col min="8621" max="8621" width="12.28515625" style="10" customWidth="1"/>
    <col min="8622" max="8622" width="12.140625" style="10" customWidth="1"/>
    <col min="8623" max="8623" width="12.5703125" style="10" customWidth="1"/>
    <col min="8624" max="8840" width="9.140625" style="10"/>
    <col min="8841" max="8841" width="25.42578125" style="10" customWidth="1"/>
    <col min="8842" max="8842" width="56.28515625" style="10" customWidth="1"/>
    <col min="8843" max="8843" width="14" style="10" customWidth="1"/>
    <col min="8844" max="8845" width="14.5703125" style="10" customWidth="1"/>
    <col min="8846" max="8846" width="14.140625" style="10" customWidth="1"/>
    <col min="8847" max="8847" width="15.140625" style="10" customWidth="1"/>
    <col min="8848" max="8848" width="13.85546875" style="10" customWidth="1"/>
    <col min="8849" max="8850" width="14.7109375" style="10" customWidth="1"/>
    <col min="8851" max="8851" width="12.85546875" style="10" customWidth="1"/>
    <col min="8852" max="8852" width="13.5703125" style="10" customWidth="1"/>
    <col min="8853" max="8853" width="12.7109375" style="10" customWidth="1"/>
    <col min="8854" max="8854" width="13.42578125" style="10" customWidth="1"/>
    <col min="8855" max="8855" width="13.140625" style="10" customWidth="1"/>
    <col min="8856" max="8856" width="14.7109375" style="10" customWidth="1"/>
    <col min="8857" max="8857" width="14.5703125" style="10" customWidth="1"/>
    <col min="8858" max="8858" width="13" style="10" customWidth="1"/>
    <col min="8859" max="8859" width="15" style="10" customWidth="1"/>
    <col min="8860" max="8861" width="12.140625" style="10" customWidth="1"/>
    <col min="8862" max="8862" width="12" style="10" customWidth="1"/>
    <col min="8863" max="8863" width="13.5703125" style="10" customWidth="1"/>
    <col min="8864" max="8864" width="14" style="10" customWidth="1"/>
    <col min="8865" max="8865" width="12.28515625" style="10" customWidth="1"/>
    <col min="8866" max="8866" width="14.140625" style="10" customWidth="1"/>
    <col min="8867" max="8867" width="13" style="10" customWidth="1"/>
    <col min="8868" max="8868" width="13.5703125" style="10" customWidth="1"/>
    <col min="8869" max="8869" width="12.42578125" style="10" customWidth="1"/>
    <col min="8870" max="8870" width="12.5703125" style="10" customWidth="1"/>
    <col min="8871" max="8871" width="11.7109375" style="10" customWidth="1"/>
    <col min="8872" max="8872" width="13.7109375" style="10" customWidth="1"/>
    <col min="8873" max="8873" width="13.28515625" style="10" customWidth="1"/>
    <col min="8874" max="8874" width="13.140625" style="10" customWidth="1"/>
    <col min="8875" max="8875" width="12" style="10" customWidth="1"/>
    <col min="8876" max="8876" width="12.140625" style="10" customWidth="1"/>
    <col min="8877" max="8877" width="12.28515625" style="10" customWidth="1"/>
    <col min="8878" max="8878" width="12.140625" style="10" customWidth="1"/>
    <col min="8879" max="8879" width="12.5703125" style="10" customWidth="1"/>
    <col min="8880" max="9096" width="9.140625" style="10"/>
    <col min="9097" max="9097" width="25.42578125" style="10" customWidth="1"/>
    <col min="9098" max="9098" width="56.28515625" style="10" customWidth="1"/>
    <col min="9099" max="9099" width="14" style="10" customWidth="1"/>
    <col min="9100" max="9101" width="14.5703125" style="10" customWidth="1"/>
    <col min="9102" max="9102" width="14.140625" style="10" customWidth="1"/>
    <col min="9103" max="9103" width="15.140625" style="10" customWidth="1"/>
    <col min="9104" max="9104" width="13.85546875" style="10" customWidth="1"/>
    <col min="9105" max="9106" width="14.7109375" style="10" customWidth="1"/>
    <col min="9107" max="9107" width="12.85546875" style="10" customWidth="1"/>
    <col min="9108" max="9108" width="13.5703125" style="10" customWidth="1"/>
    <col min="9109" max="9109" width="12.7109375" style="10" customWidth="1"/>
    <col min="9110" max="9110" width="13.42578125" style="10" customWidth="1"/>
    <col min="9111" max="9111" width="13.140625" style="10" customWidth="1"/>
    <col min="9112" max="9112" width="14.7109375" style="10" customWidth="1"/>
    <col min="9113" max="9113" width="14.5703125" style="10" customWidth="1"/>
    <col min="9114" max="9114" width="13" style="10" customWidth="1"/>
    <col min="9115" max="9115" width="15" style="10" customWidth="1"/>
    <col min="9116" max="9117" width="12.140625" style="10" customWidth="1"/>
    <col min="9118" max="9118" width="12" style="10" customWidth="1"/>
    <col min="9119" max="9119" width="13.5703125" style="10" customWidth="1"/>
    <col min="9120" max="9120" width="14" style="10" customWidth="1"/>
    <col min="9121" max="9121" width="12.28515625" style="10" customWidth="1"/>
    <col min="9122" max="9122" width="14.140625" style="10" customWidth="1"/>
    <col min="9123" max="9123" width="13" style="10" customWidth="1"/>
    <col min="9124" max="9124" width="13.5703125" style="10" customWidth="1"/>
    <col min="9125" max="9125" width="12.42578125" style="10" customWidth="1"/>
    <col min="9126" max="9126" width="12.5703125" style="10" customWidth="1"/>
    <col min="9127" max="9127" width="11.7109375" style="10" customWidth="1"/>
    <col min="9128" max="9128" width="13.7109375" style="10" customWidth="1"/>
    <col min="9129" max="9129" width="13.28515625" style="10" customWidth="1"/>
    <col min="9130" max="9130" width="13.140625" style="10" customWidth="1"/>
    <col min="9131" max="9131" width="12" style="10" customWidth="1"/>
    <col min="9132" max="9132" width="12.140625" style="10" customWidth="1"/>
    <col min="9133" max="9133" width="12.28515625" style="10" customWidth="1"/>
    <col min="9134" max="9134" width="12.140625" style="10" customWidth="1"/>
    <col min="9135" max="9135" width="12.5703125" style="10" customWidth="1"/>
    <col min="9136" max="9352" width="9.140625" style="10"/>
    <col min="9353" max="9353" width="25.42578125" style="10" customWidth="1"/>
    <col min="9354" max="9354" width="56.28515625" style="10" customWidth="1"/>
    <col min="9355" max="9355" width="14" style="10" customWidth="1"/>
    <col min="9356" max="9357" width="14.5703125" style="10" customWidth="1"/>
    <col min="9358" max="9358" width="14.140625" style="10" customWidth="1"/>
    <col min="9359" max="9359" width="15.140625" style="10" customWidth="1"/>
    <col min="9360" max="9360" width="13.85546875" style="10" customWidth="1"/>
    <col min="9361" max="9362" width="14.7109375" style="10" customWidth="1"/>
    <col min="9363" max="9363" width="12.85546875" style="10" customWidth="1"/>
    <col min="9364" max="9364" width="13.5703125" style="10" customWidth="1"/>
    <col min="9365" max="9365" width="12.7109375" style="10" customWidth="1"/>
    <col min="9366" max="9366" width="13.42578125" style="10" customWidth="1"/>
    <col min="9367" max="9367" width="13.140625" style="10" customWidth="1"/>
    <col min="9368" max="9368" width="14.7109375" style="10" customWidth="1"/>
    <col min="9369" max="9369" width="14.5703125" style="10" customWidth="1"/>
    <col min="9370" max="9370" width="13" style="10" customWidth="1"/>
    <col min="9371" max="9371" width="15" style="10" customWidth="1"/>
    <col min="9372" max="9373" width="12.140625" style="10" customWidth="1"/>
    <col min="9374" max="9374" width="12" style="10" customWidth="1"/>
    <col min="9375" max="9375" width="13.5703125" style="10" customWidth="1"/>
    <col min="9376" max="9376" width="14" style="10" customWidth="1"/>
    <col min="9377" max="9377" width="12.28515625" style="10" customWidth="1"/>
    <col min="9378" max="9378" width="14.140625" style="10" customWidth="1"/>
    <col min="9379" max="9379" width="13" style="10" customWidth="1"/>
    <col min="9380" max="9380" width="13.5703125" style="10" customWidth="1"/>
    <col min="9381" max="9381" width="12.42578125" style="10" customWidth="1"/>
    <col min="9382" max="9382" width="12.5703125" style="10" customWidth="1"/>
    <col min="9383" max="9383" width="11.7109375" style="10" customWidth="1"/>
    <col min="9384" max="9384" width="13.7109375" style="10" customWidth="1"/>
    <col min="9385" max="9385" width="13.28515625" style="10" customWidth="1"/>
    <col min="9386" max="9386" width="13.140625" style="10" customWidth="1"/>
    <col min="9387" max="9387" width="12" style="10" customWidth="1"/>
    <col min="9388" max="9388" width="12.140625" style="10" customWidth="1"/>
    <col min="9389" max="9389" width="12.28515625" style="10" customWidth="1"/>
    <col min="9390" max="9390" width="12.140625" style="10" customWidth="1"/>
    <col min="9391" max="9391" width="12.5703125" style="10" customWidth="1"/>
    <col min="9392" max="9608" width="9.140625" style="10"/>
    <col min="9609" max="9609" width="25.42578125" style="10" customWidth="1"/>
    <col min="9610" max="9610" width="56.28515625" style="10" customWidth="1"/>
    <col min="9611" max="9611" width="14" style="10" customWidth="1"/>
    <col min="9612" max="9613" width="14.5703125" style="10" customWidth="1"/>
    <col min="9614" max="9614" width="14.140625" style="10" customWidth="1"/>
    <col min="9615" max="9615" width="15.140625" style="10" customWidth="1"/>
    <col min="9616" max="9616" width="13.85546875" style="10" customWidth="1"/>
    <col min="9617" max="9618" width="14.7109375" style="10" customWidth="1"/>
    <col min="9619" max="9619" width="12.85546875" style="10" customWidth="1"/>
    <col min="9620" max="9620" width="13.5703125" style="10" customWidth="1"/>
    <col min="9621" max="9621" width="12.7109375" style="10" customWidth="1"/>
    <col min="9622" max="9622" width="13.42578125" style="10" customWidth="1"/>
    <col min="9623" max="9623" width="13.140625" style="10" customWidth="1"/>
    <col min="9624" max="9624" width="14.7109375" style="10" customWidth="1"/>
    <col min="9625" max="9625" width="14.5703125" style="10" customWidth="1"/>
    <col min="9626" max="9626" width="13" style="10" customWidth="1"/>
    <col min="9627" max="9627" width="15" style="10" customWidth="1"/>
    <col min="9628" max="9629" width="12.140625" style="10" customWidth="1"/>
    <col min="9630" max="9630" width="12" style="10" customWidth="1"/>
    <col min="9631" max="9631" width="13.5703125" style="10" customWidth="1"/>
    <col min="9632" max="9632" width="14" style="10" customWidth="1"/>
    <col min="9633" max="9633" width="12.28515625" style="10" customWidth="1"/>
    <col min="9634" max="9634" width="14.140625" style="10" customWidth="1"/>
    <col min="9635" max="9635" width="13" style="10" customWidth="1"/>
    <col min="9636" max="9636" width="13.5703125" style="10" customWidth="1"/>
    <col min="9637" max="9637" width="12.42578125" style="10" customWidth="1"/>
    <col min="9638" max="9638" width="12.5703125" style="10" customWidth="1"/>
    <col min="9639" max="9639" width="11.7109375" style="10" customWidth="1"/>
    <col min="9640" max="9640" width="13.7109375" style="10" customWidth="1"/>
    <col min="9641" max="9641" width="13.28515625" style="10" customWidth="1"/>
    <col min="9642" max="9642" width="13.140625" style="10" customWidth="1"/>
    <col min="9643" max="9643" width="12" style="10" customWidth="1"/>
    <col min="9644" max="9644" width="12.140625" style="10" customWidth="1"/>
    <col min="9645" max="9645" width="12.28515625" style="10" customWidth="1"/>
    <col min="9646" max="9646" width="12.140625" style="10" customWidth="1"/>
    <col min="9647" max="9647" width="12.5703125" style="10" customWidth="1"/>
    <col min="9648" max="9864" width="9.140625" style="10"/>
    <col min="9865" max="9865" width="25.42578125" style="10" customWidth="1"/>
    <col min="9866" max="9866" width="56.28515625" style="10" customWidth="1"/>
    <col min="9867" max="9867" width="14" style="10" customWidth="1"/>
    <col min="9868" max="9869" width="14.5703125" style="10" customWidth="1"/>
    <col min="9870" max="9870" width="14.140625" style="10" customWidth="1"/>
    <col min="9871" max="9871" width="15.140625" style="10" customWidth="1"/>
    <col min="9872" max="9872" width="13.85546875" style="10" customWidth="1"/>
    <col min="9873" max="9874" width="14.7109375" style="10" customWidth="1"/>
    <col min="9875" max="9875" width="12.85546875" style="10" customWidth="1"/>
    <col min="9876" max="9876" width="13.5703125" style="10" customWidth="1"/>
    <col min="9877" max="9877" width="12.7109375" style="10" customWidth="1"/>
    <col min="9878" max="9878" width="13.42578125" style="10" customWidth="1"/>
    <col min="9879" max="9879" width="13.140625" style="10" customWidth="1"/>
    <col min="9880" max="9880" width="14.7109375" style="10" customWidth="1"/>
    <col min="9881" max="9881" width="14.5703125" style="10" customWidth="1"/>
    <col min="9882" max="9882" width="13" style="10" customWidth="1"/>
    <col min="9883" max="9883" width="15" style="10" customWidth="1"/>
    <col min="9884" max="9885" width="12.140625" style="10" customWidth="1"/>
    <col min="9886" max="9886" width="12" style="10" customWidth="1"/>
    <col min="9887" max="9887" width="13.5703125" style="10" customWidth="1"/>
    <col min="9888" max="9888" width="14" style="10" customWidth="1"/>
    <col min="9889" max="9889" width="12.28515625" style="10" customWidth="1"/>
    <col min="9890" max="9890" width="14.140625" style="10" customWidth="1"/>
    <col min="9891" max="9891" width="13" style="10" customWidth="1"/>
    <col min="9892" max="9892" width="13.5703125" style="10" customWidth="1"/>
    <col min="9893" max="9893" width="12.42578125" style="10" customWidth="1"/>
    <col min="9894" max="9894" width="12.5703125" style="10" customWidth="1"/>
    <col min="9895" max="9895" width="11.7109375" style="10" customWidth="1"/>
    <col min="9896" max="9896" width="13.7109375" style="10" customWidth="1"/>
    <col min="9897" max="9897" width="13.28515625" style="10" customWidth="1"/>
    <col min="9898" max="9898" width="13.140625" style="10" customWidth="1"/>
    <col min="9899" max="9899" width="12" style="10" customWidth="1"/>
    <col min="9900" max="9900" width="12.140625" style="10" customWidth="1"/>
    <col min="9901" max="9901" width="12.28515625" style="10" customWidth="1"/>
    <col min="9902" max="9902" width="12.140625" style="10" customWidth="1"/>
    <col min="9903" max="9903" width="12.5703125" style="10" customWidth="1"/>
    <col min="9904" max="10120" width="9.140625" style="10"/>
    <col min="10121" max="10121" width="25.42578125" style="10" customWidth="1"/>
    <col min="10122" max="10122" width="56.28515625" style="10" customWidth="1"/>
    <col min="10123" max="10123" width="14" style="10" customWidth="1"/>
    <col min="10124" max="10125" width="14.5703125" style="10" customWidth="1"/>
    <col min="10126" max="10126" width="14.140625" style="10" customWidth="1"/>
    <col min="10127" max="10127" width="15.140625" style="10" customWidth="1"/>
    <col min="10128" max="10128" width="13.85546875" style="10" customWidth="1"/>
    <col min="10129" max="10130" width="14.7109375" style="10" customWidth="1"/>
    <col min="10131" max="10131" width="12.85546875" style="10" customWidth="1"/>
    <col min="10132" max="10132" width="13.5703125" style="10" customWidth="1"/>
    <col min="10133" max="10133" width="12.7109375" style="10" customWidth="1"/>
    <col min="10134" max="10134" width="13.42578125" style="10" customWidth="1"/>
    <col min="10135" max="10135" width="13.140625" style="10" customWidth="1"/>
    <col min="10136" max="10136" width="14.7109375" style="10" customWidth="1"/>
    <col min="10137" max="10137" width="14.5703125" style="10" customWidth="1"/>
    <col min="10138" max="10138" width="13" style="10" customWidth="1"/>
    <col min="10139" max="10139" width="15" style="10" customWidth="1"/>
    <col min="10140" max="10141" width="12.140625" style="10" customWidth="1"/>
    <col min="10142" max="10142" width="12" style="10" customWidth="1"/>
    <col min="10143" max="10143" width="13.5703125" style="10" customWidth="1"/>
    <col min="10144" max="10144" width="14" style="10" customWidth="1"/>
    <col min="10145" max="10145" width="12.28515625" style="10" customWidth="1"/>
    <col min="10146" max="10146" width="14.140625" style="10" customWidth="1"/>
    <col min="10147" max="10147" width="13" style="10" customWidth="1"/>
    <col min="10148" max="10148" width="13.5703125" style="10" customWidth="1"/>
    <col min="10149" max="10149" width="12.42578125" style="10" customWidth="1"/>
    <col min="10150" max="10150" width="12.5703125" style="10" customWidth="1"/>
    <col min="10151" max="10151" width="11.7109375" style="10" customWidth="1"/>
    <col min="10152" max="10152" width="13.7109375" style="10" customWidth="1"/>
    <col min="10153" max="10153" width="13.28515625" style="10" customWidth="1"/>
    <col min="10154" max="10154" width="13.140625" style="10" customWidth="1"/>
    <col min="10155" max="10155" width="12" style="10" customWidth="1"/>
    <col min="10156" max="10156" width="12.140625" style="10" customWidth="1"/>
    <col min="10157" max="10157" width="12.28515625" style="10" customWidth="1"/>
    <col min="10158" max="10158" width="12.140625" style="10" customWidth="1"/>
    <col min="10159" max="10159" width="12.5703125" style="10" customWidth="1"/>
    <col min="10160" max="10376" width="9.140625" style="10"/>
    <col min="10377" max="10377" width="25.42578125" style="10" customWidth="1"/>
    <col min="10378" max="10378" width="56.28515625" style="10" customWidth="1"/>
    <col min="10379" max="10379" width="14" style="10" customWidth="1"/>
    <col min="10380" max="10381" width="14.5703125" style="10" customWidth="1"/>
    <col min="10382" max="10382" width="14.140625" style="10" customWidth="1"/>
    <col min="10383" max="10383" width="15.140625" style="10" customWidth="1"/>
    <col min="10384" max="10384" width="13.85546875" style="10" customWidth="1"/>
    <col min="10385" max="10386" width="14.7109375" style="10" customWidth="1"/>
    <col min="10387" max="10387" width="12.85546875" style="10" customWidth="1"/>
    <col min="10388" max="10388" width="13.5703125" style="10" customWidth="1"/>
    <col min="10389" max="10389" width="12.7109375" style="10" customWidth="1"/>
    <col min="10390" max="10390" width="13.42578125" style="10" customWidth="1"/>
    <col min="10391" max="10391" width="13.140625" style="10" customWidth="1"/>
    <col min="10392" max="10392" width="14.7109375" style="10" customWidth="1"/>
    <col min="10393" max="10393" width="14.5703125" style="10" customWidth="1"/>
    <col min="10394" max="10394" width="13" style="10" customWidth="1"/>
    <col min="10395" max="10395" width="15" style="10" customWidth="1"/>
    <col min="10396" max="10397" width="12.140625" style="10" customWidth="1"/>
    <col min="10398" max="10398" width="12" style="10" customWidth="1"/>
    <col min="10399" max="10399" width="13.5703125" style="10" customWidth="1"/>
    <col min="10400" max="10400" width="14" style="10" customWidth="1"/>
    <col min="10401" max="10401" width="12.28515625" style="10" customWidth="1"/>
    <col min="10402" max="10402" width="14.140625" style="10" customWidth="1"/>
    <col min="10403" max="10403" width="13" style="10" customWidth="1"/>
    <col min="10404" max="10404" width="13.5703125" style="10" customWidth="1"/>
    <col min="10405" max="10405" width="12.42578125" style="10" customWidth="1"/>
    <col min="10406" max="10406" width="12.5703125" style="10" customWidth="1"/>
    <col min="10407" max="10407" width="11.7109375" style="10" customWidth="1"/>
    <col min="10408" max="10408" width="13.7109375" style="10" customWidth="1"/>
    <col min="10409" max="10409" width="13.28515625" style="10" customWidth="1"/>
    <col min="10410" max="10410" width="13.140625" style="10" customWidth="1"/>
    <col min="10411" max="10411" width="12" style="10" customWidth="1"/>
    <col min="10412" max="10412" width="12.140625" style="10" customWidth="1"/>
    <col min="10413" max="10413" width="12.28515625" style="10" customWidth="1"/>
    <col min="10414" max="10414" width="12.140625" style="10" customWidth="1"/>
    <col min="10415" max="10415" width="12.5703125" style="10" customWidth="1"/>
    <col min="10416" max="10632" width="9.140625" style="10"/>
    <col min="10633" max="10633" width="25.42578125" style="10" customWidth="1"/>
    <col min="10634" max="10634" width="56.28515625" style="10" customWidth="1"/>
    <col min="10635" max="10635" width="14" style="10" customWidth="1"/>
    <col min="10636" max="10637" width="14.5703125" style="10" customWidth="1"/>
    <col min="10638" max="10638" width="14.140625" style="10" customWidth="1"/>
    <col min="10639" max="10639" width="15.140625" style="10" customWidth="1"/>
    <col min="10640" max="10640" width="13.85546875" style="10" customWidth="1"/>
    <col min="10641" max="10642" width="14.7109375" style="10" customWidth="1"/>
    <col min="10643" max="10643" width="12.85546875" style="10" customWidth="1"/>
    <col min="10644" max="10644" width="13.5703125" style="10" customWidth="1"/>
    <col min="10645" max="10645" width="12.7109375" style="10" customWidth="1"/>
    <col min="10646" max="10646" width="13.42578125" style="10" customWidth="1"/>
    <col min="10647" max="10647" width="13.140625" style="10" customWidth="1"/>
    <col min="10648" max="10648" width="14.7109375" style="10" customWidth="1"/>
    <col min="10649" max="10649" width="14.5703125" style="10" customWidth="1"/>
    <col min="10650" max="10650" width="13" style="10" customWidth="1"/>
    <col min="10651" max="10651" width="15" style="10" customWidth="1"/>
    <col min="10652" max="10653" width="12.140625" style="10" customWidth="1"/>
    <col min="10654" max="10654" width="12" style="10" customWidth="1"/>
    <col min="10655" max="10655" width="13.5703125" style="10" customWidth="1"/>
    <col min="10656" max="10656" width="14" style="10" customWidth="1"/>
    <col min="10657" max="10657" width="12.28515625" style="10" customWidth="1"/>
    <col min="10658" max="10658" width="14.140625" style="10" customWidth="1"/>
    <col min="10659" max="10659" width="13" style="10" customWidth="1"/>
    <col min="10660" max="10660" width="13.5703125" style="10" customWidth="1"/>
    <col min="10661" max="10661" width="12.42578125" style="10" customWidth="1"/>
    <col min="10662" max="10662" width="12.5703125" style="10" customWidth="1"/>
    <col min="10663" max="10663" width="11.7109375" style="10" customWidth="1"/>
    <col min="10664" max="10664" width="13.7109375" style="10" customWidth="1"/>
    <col min="10665" max="10665" width="13.28515625" style="10" customWidth="1"/>
    <col min="10666" max="10666" width="13.140625" style="10" customWidth="1"/>
    <col min="10667" max="10667" width="12" style="10" customWidth="1"/>
    <col min="10668" max="10668" width="12.140625" style="10" customWidth="1"/>
    <col min="10669" max="10669" width="12.28515625" style="10" customWidth="1"/>
    <col min="10670" max="10670" width="12.140625" style="10" customWidth="1"/>
    <col min="10671" max="10671" width="12.5703125" style="10" customWidth="1"/>
    <col min="10672" max="10888" width="9.140625" style="10"/>
    <col min="10889" max="10889" width="25.42578125" style="10" customWidth="1"/>
    <col min="10890" max="10890" width="56.28515625" style="10" customWidth="1"/>
    <col min="10891" max="10891" width="14" style="10" customWidth="1"/>
    <col min="10892" max="10893" width="14.5703125" style="10" customWidth="1"/>
    <col min="10894" max="10894" width="14.140625" style="10" customWidth="1"/>
    <col min="10895" max="10895" width="15.140625" style="10" customWidth="1"/>
    <col min="10896" max="10896" width="13.85546875" style="10" customWidth="1"/>
    <col min="10897" max="10898" width="14.7109375" style="10" customWidth="1"/>
    <col min="10899" max="10899" width="12.85546875" style="10" customWidth="1"/>
    <col min="10900" max="10900" width="13.5703125" style="10" customWidth="1"/>
    <col min="10901" max="10901" width="12.7109375" style="10" customWidth="1"/>
    <col min="10902" max="10902" width="13.42578125" style="10" customWidth="1"/>
    <col min="10903" max="10903" width="13.140625" style="10" customWidth="1"/>
    <col min="10904" max="10904" width="14.7109375" style="10" customWidth="1"/>
    <col min="10905" max="10905" width="14.5703125" style="10" customWidth="1"/>
    <col min="10906" max="10906" width="13" style="10" customWidth="1"/>
    <col min="10907" max="10907" width="15" style="10" customWidth="1"/>
    <col min="10908" max="10909" width="12.140625" style="10" customWidth="1"/>
    <col min="10910" max="10910" width="12" style="10" customWidth="1"/>
    <col min="10911" max="10911" width="13.5703125" style="10" customWidth="1"/>
    <col min="10912" max="10912" width="14" style="10" customWidth="1"/>
    <col min="10913" max="10913" width="12.28515625" style="10" customWidth="1"/>
    <col min="10914" max="10914" width="14.140625" style="10" customWidth="1"/>
    <col min="10915" max="10915" width="13" style="10" customWidth="1"/>
    <col min="10916" max="10916" width="13.5703125" style="10" customWidth="1"/>
    <col min="10917" max="10917" width="12.42578125" style="10" customWidth="1"/>
    <col min="10918" max="10918" width="12.5703125" style="10" customWidth="1"/>
    <col min="10919" max="10919" width="11.7109375" style="10" customWidth="1"/>
    <col min="10920" max="10920" width="13.7109375" style="10" customWidth="1"/>
    <col min="10921" max="10921" width="13.28515625" style="10" customWidth="1"/>
    <col min="10922" max="10922" width="13.140625" style="10" customWidth="1"/>
    <col min="10923" max="10923" width="12" style="10" customWidth="1"/>
    <col min="10924" max="10924" width="12.140625" style="10" customWidth="1"/>
    <col min="10925" max="10925" width="12.28515625" style="10" customWidth="1"/>
    <col min="10926" max="10926" width="12.140625" style="10" customWidth="1"/>
    <col min="10927" max="10927" width="12.5703125" style="10" customWidth="1"/>
    <col min="10928" max="11144" width="9.140625" style="10"/>
    <col min="11145" max="11145" width="25.42578125" style="10" customWidth="1"/>
    <col min="11146" max="11146" width="56.28515625" style="10" customWidth="1"/>
    <col min="11147" max="11147" width="14" style="10" customWidth="1"/>
    <col min="11148" max="11149" width="14.5703125" style="10" customWidth="1"/>
    <col min="11150" max="11150" width="14.140625" style="10" customWidth="1"/>
    <col min="11151" max="11151" width="15.140625" style="10" customWidth="1"/>
    <col min="11152" max="11152" width="13.85546875" style="10" customWidth="1"/>
    <col min="11153" max="11154" width="14.7109375" style="10" customWidth="1"/>
    <col min="11155" max="11155" width="12.85546875" style="10" customWidth="1"/>
    <col min="11156" max="11156" width="13.5703125" style="10" customWidth="1"/>
    <col min="11157" max="11157" width="12.7109375" style="10" customWidth="1"/>
    <col min="11158" max="11158" width="13.42578125" style="10" customWidth="1"/>
    <col min="11159" max="11159" width="13.140625" style="10" customWidth="1"/>
    <col min="11160" max="11160" width="14.7109375" style="10" customWidth="1"/>
    <col min="11161" max="11161" width="14.5703125" style="10" customWidth="1"/>
    <col min="11162" max="11162" width="13" style="10" customWidth="1"/>
    <col min="11163" max="11163" width="15" style="10" customWidth="1"/>
    <col min="11164" max="11165" width="12.140625" style="10" customWidth="1"/>
    <col min="11166" max="11166" width="12" style="10" customWidth="1"/>
    <col min="11167" max="11167" width="13.5703125" style="10" customWidth="1"/>
    <col min="11168" max="11168" width="14" style="10" customWidth="1"/>
    <col min="11169" max="11169" width="12.28515625" style="10" customWidth="1"/>
    <col min="11170" max="11170" width="14.140625" style="10" customWidth="1"/>
    <col min="11171" max="11171" width="13" style="10" customWidth="1"/>
    <col min="11172" max="11172" width="13.5703125" style="10" customWidth="1"/>
    <col min="11173" max="11173" width="12.42578125" style="10" customWidth="1"/>
    <col min="11174" max="11174" width="12.5703125" style="10" customWidth="1"/>
    <col min="11175" max="11175" width="11.7109375" style="10" customWidth="1"/>
    <col min="11176" max="11176" width="13.7109375" style="10" customWidth="1"/>
    <col min="11177" max="11177" width="13.28515625" style="10" customWidth="1"/>
    <col min="11178" max="11178" width="13.140625" style="10" customWidth="1"/>
    <col min="11179" max="11179" width="12" style="10" customWidth="1"/>
    <col min="11180" max="11180" width="12.140625" style="10" customWidth="1"/>
    <col min="11181" max="11181" width="12.28515625" style="10" customWidth="1"/>
    <col min="11182" max="11182" width="12.140625" style="10" customWidth="1"/>
    <col min="11183" max="11183" width="12.5703125" style="10" customWidth="1"/>
    <col min="11184" max="11400" width="9.140625" style="10"/>
    <col min="11401" max="11401" width="25.42578125" style="10" customWidth="1"/>
    <col min="11402" max="11402" width="56.28515625" style="10" customWidth="1"/>
    <col min="11403" max="11403" width="14" style="10" customWidth="1"/>
    <col min="11404" max="11405" width="14.5703125" style="10" customWidth="1"/>
    <col min="11406" max="11406" width="14.140625" style="10" customWidth="1"/>
    <col min="11407" max="11407" width="15.140625" style="10" customWidth="1"/>
    <col min="11408" max="11408" width="13.85546875" style="10" customWidth="1"/>
    <col min="11409" max="11410" width="14.7109375" style="10" customWidth="1"/>
    <col min="11411" max="11411" width="12.85546875" style="10" customWidth="1"/>
    <col min="11412" max="11412" width="13.5703125" style="10" customWidth="1"/>
    <col min="11413" max="11413" width="12.7109375" style="10" customWidth="1"/>
    <col min="11414" max="11414" width="13.42578125" style="10" customWidth="1"/>
    <col min="11415" max="11415" width="13.140625" style="10" customWidth="1"/>
    <col min="11416" max="11416" width="14.7109375" style="10" customWidth="1"/>
    <col min="11417" max="11417" width="14.5703125" style="10" customWidth="1"/>
    <col min="11418" max="11418" width="13" style="10" customWidth="1"/>
    <col min="11419" max="11419" width="15" style="10" customWidth="1"/>
    <col min="11420" max="11421" width="12.140625" style="10" customWidth="1"/>
    <col min="11422" max="11422" width="12" style="10" customWidth="1"/>
    <col min="11423" max="11423" width="13.5703125" style="10" customWidth="1"/>
    <col min="11424" max="11424" width="14" style="10" customWidth="1"/>
    <col min="11425" max="11425" width="12.28515625" style="10" customWidth="1"/>
    <col min="11426" max="11426" width="14.140625" style="10" customWidth="1"/>
    <col min="11427" max="11427" width="13" style="10" customWidth="1"/>
    <col min="11428" max="11428" width="13.5703125" style="10" customWidth="1"/>
    <col min="11429" max="11429" width="12.42578125" style="10" customWidth="1"/>
    <col min="11430" max="11430" width="12.5703125" style="10" customWidth="1"/>
    <col min="11431" max="11431" width="11.7109375" style="10" customWidth="1"/>
    <col min="11432" max="11432" width="13.7109375" style="10" customWidth="1"/>
    <col min="11433" max="11433" width="13.28515625" style="10" customWidth="1"/>
    <col min="11434" max="11434" width="13.140625" style="10" customWidth="1"/>
    <col min="11435" max="11435" width="12" style="10" customWidth="1"/>
    <col min="11436" max="11436" width="12.140625" style="10" customWidth="1"/>
    <col min="11437" max="11437" width="12.28515625" style="10" customWidth="1"/>
    <col min="11438" max="11438" width="12.140625" style="10" customWidth="1"/>
    <col min="11439" max="11439" width="12.5703125" style="10" customWidth="1"/>
    <col min="11440" max="11656" width="9.140625" style="10"/>
    <col min="11657" max="11657" width="25.42578125" style="10" customWidth="1"/>
    <col min="11658" max="11658" width="56.28515625" style="10" customWidth="1"/>
    <col min="11659" max="11659" width="14" style="10" customWidth="1"/>
    <col min="11660" max="11661" width="14.5703125" style="10" customWidth="1"/>
    <col min="11662" max="11662" width="14.140625" style="10" customWidth="1"/>
    <col min="11663" max="11663" width="15.140625" style="10" customWidth="1"/>
    <col min="11664" max="11664" width="13.85546875" style="10" customWidth="1"/>
    <col min="11665" max="11666" width="14.7109375" style="10" customWidth="1"/>
    <col min="11667" max="11667" width="12.85546875" style="10" customWidth="1"/>
    <col min="11668" max="11668" width="13.5703125" style="10" customWidth="1"/>
    <col min="11669" max="11669" width="12.7109375" style="10" customWidth="1"/>
    <col min="11670" max="11670" width="13.42578125" style="10" customWidth="1"/>
    <col min="11671" max="11671" width="13.140625" style="10" customWidth="1"/>
    <col min="11672" max="11672" width="14.7109375" style="10" customWidth="1"/>
    <col min="11673" max="11673" width="14.5703125" style="10" customWidth="1"/>
    <col min="11674" max="11674" width="13" style="10" customWidth="1"/>
    <col min="11675" max="11675" width="15" style="10" customWidth="1"/>
    <col min="11676" max="11677" width="12.140625" style="10" customWidth="1"/>
    <col min="11678" max="11678" width="12" style="10" customWidth="1"/>
    <col min="11679" max="11679" width="13.5703125" style="10" customWidth="1"/>
    <col min="11680" max="11680" width="14" style="10" customWidth="1"/>
    <col min="11681" max="11681" width="12.28515625" style="10" customWidth="1"/>
    <col min="11682" max="11682" width="14.140625" style="10" customWidth="1"/>
    <col min="11683" max="11683" width="13" style="10" customWidth="1"/>
    <col min="11684" max="11684" width="13.5703125" style="10" customWidth="1"/>
    <col min="11685" max="11685" width="12.42578125" style="10" customWidth="1"/>
    <col min="11686" max="11686" width="12.5703125" style="10" customWidth="1"/>
    <col min="11687" max="11687" width="11.7109375" style="10" customWidth="1"/>
    <col min="11688" max="11688" width="13.7109375" style="10" customWidth="1"/>
    <col min="11689" max="11689" width="13.28515625" style="10" customWidth="1"/>
    <col min="11690" max="11690" width="13.140625" style="10" customWidth="1"/>
    <col min="11691" max="11691" width="12" style="10" customWidth="1"/>
    <col min="11692" max="11692" width="12.140625" style="10" customWidth="1"/>
    <col min="11693" max="11693" width="12.28515625" style="10" customWidth="1"/>
    <col min="11694" max="11694" width="12.140625" style="10" customWidth="1"/>
    <col min="11695" max="11695" width="12.5703125" style="10" customWidth="1"/>
    <col min="11696" max="11912" width="9.140625" style="10"/>
    <col min="11913" max="11913" width="25.42578125" style="10" customWidth="1"/>
    <col min="11914" max="11914" width="56.28515625" style="10" customWidth="1"/>
    <col min="11915" max="11915" width="14" style="10" customWidth="1"/>
    <col min="11916" max="11917" width="14.5703125" style="10" customWidth="1"/>
    <col min="11918" max="11918" width="14.140625" style="10" customWidth="1"/>
    <col min="11919" max="11919" width="15.140625" style="10" customWidth="1"/>
    <col min="11920" max="11920" width="13.85546875" style="10" customWidth="1"/>
    <col min="11921" max="11922" width="14.7109375" style="10" customWidth="1"/>
    <col min="11923" max="11923" width="12.85546875" style="10" customWidth="1"/>
    <col min="11924" max="11924" width="13.5703125" style="10" customWidth="1"/>
    <col min="11925" max="11925" width="12.7109375" style="10" customWidth="1"/>
    <col min="11926" max="11926" width="13.42578125" style="10" customWidth="1"/>
    <col min="11927" max="11927" width="13.140625" style="10" customWidth="1"/>
    <col min="11928" max="11928" width="14.7109375" style="10" customWidth="1"/>
    <col min="11929" max="11929" width="14.5703125" style="10" customWidth="1"/>
    <col min="11930" max="11930" width="13" style="10" customWidth="1"/>
    <col min="11931" max="11931" width="15" style="10" customWidth="1"/>
    <col min="11932" max="11933" width="12.140625" style="10" customWidth="1"/>
    <col min="11934" max="11934" width="12" style="10" customWidth="1"/>
    <col min="11935" max="11935" width="13.5703125" style="10" customWidth="1"/>
    <col min="11936" max="11936" width="14" style="10" customWidth="1"/>
    <col min="11937" max="11937" width="12.28515625" style="10" customWidth="1"/>
    <col min="11938" max="11938" width="14.140625" style="10" customWidth="1"/>
    <col min="11939" max="11939" width="13" style="10" customWidth="1"/>
    <col min="11940" max="11940" width="13.5703125" style="10" customWidth="1"/>
    <col min="11941" max="11941" width="12.42578125" style="10" customWidth="1"/>
    <col min="11942" max="11942" width="12.5703125" style="10" customWidth="1"/>
    <col min="11943" max="11943" width="11.7109375" style="10" customWidth="1"/>
    <col min="11944" max="11944" width="13.7109375" style="10" customWidth="1"/>
    <col min="11945" max="11945" width="13.28515625" style="10" customWidth="1"/>
    <col min="11946" max="11946" width="13.140625" style="10" customWidth="1"/>
    <col min="11947" max="11947" width="12" style="10" customWidth="1"/>
    <col min="11948" max="11948" width="12.140625" style="10" customWidth="1"/>
    <col min="11949" max="11949" width="12.28515625" style="10" customWidth="1"/>
    <col min="11950" max="11950" width="12.140625" style="10" customWidth="1"/>
    <col min="11951" max="11951" width="12.5703125" style="10" customWidth="1"/>
    <col min="11952" max="12168" width="9.140625" style="10"/>
    <col min="12169" max="12169" width="25.42578125" style="10" customWidth="1"/>
    <col min="12170" max="12170" width="56.28515625" style="10" customWidth="1"/>
    <col min="12171" max="12171" width="14" style="10" customWidth="1"/>
    <col min="12172" max="12173" width="14.5703125" style="10" customWidth="1"/>
    <col min="12174" max="12174" width="14.140625" style="10" customWidth="1"/>
    <col min="12175" max="12175" width="15.140625" style="10" customWidth="1"/>
    <col min="12176" max="12176" width="13.85546875" style="10" customWidth="1"/>
    <col min="12177" max="12178" width="14.7109375" style="10" customWidth="1"/>
    <col min="12179" max="12179" width="12.85546875" style="10" customWidth="1"/>
    <col min="12180" max="12180" width="13.5703125" style="10" customWidth="1"/>
    <col min="12181" max="12181" width="12.7109375" style="10" customWidth="1"/>
    <col min="12182" max="12182" width="13.42578125" style="10" customWidth="1"/>
    <col min="12183" max="12183" width="13.140625" style="10" customWidth="1"/>
    <col min="12184" max="12184" width="14.7109375" style="10" customWidth="1"/>
    <col min="12185" max="12185" width="14.5703125" style="10" customWidth="1"/>
    <col min="12186" max="12186" width="13" style="10" customWidth="1"/>
    <col min="12187" max="12187" width="15" style="10" customWidth="1"/>
    <col min="12188" max="12189" width="12.140625" style="10" customWidth="1"/>
    <col min="12190" max="12190" width="12" style="10" customWidth="1"/>
    <col min="12191" max="12191" width="13.5703125" style="10" customWidth="1"/>
    <col min="12192" max="12192" width="14" style="10" customWidth="1"/>
    <col min="12193" max="12193" width="12.28515625" style="10" customWidth="1"/>
    <col min="12194" max="12194" width="14.140625" style="10" customWidth="1"/>
    <col min="12195" max="12195" width="13" style="10" customWidth="1"/>
    <col min="12196" max="12196" width="13.5703125" style="10" customWidth="1"/>
    <col min="12197" max="12197" width="12.42578125" style="10" customWidth="1"/>
    <col min="12198" max="12198" width="12.5703125" style="10" customWidth="1"/>
    <col min="12199" max="12199" width="11.7109375" style="10" customWidth="1"/>
    <col min="12200" max="12200" width="13.7109375" style="10" customWidth="1"/>
    <col min="12201" max="12201" width="13.28515625" style="10" customWidth="1"/>
    <col min="12202" max="12202" width="13.140625" style="10" customWidth="1"/>
    <col min="12203" max="12203" width="12" style="10" customWidth="1"/>
    <col min="12204" max="12204" width="12.140625" style="10" customWidth="1"/>
    <col min="12205" max="12205" width="12.28515625" style="10" customWidth="1"/>
    <col min="12206" max="12206" width="12.140625" style="10" customWidth="1"/>
    <col min="12207" max="12207" width="12.5703125" style="10" customWidth="1"/>
    <col min="12208" max="12424" width="9.140625" style="10"/>
    <col min="12425" max="12425" width="25.42578125" style="10" customWidth="1"/>
    <col min="12426" max="12426" width="56.28515625" style="10" customWidth="1"/>
    <col min="12427" max="12427" width="14" style="10" customWidth="1"/>
    <col min="12428" max="12429" width="14.5703125" style="10" customWidth="1"/>
    <col min="12430" max="12430" width="14.140625" style="10" customWidth="1"/>
    <col min="12431" max="12431" width="15.140625" style="10" customWidth="1"/>
    <col min="12432" max="12432" width="13.85546875" style="10" customWidth="1"/>
    <col min="12433" max="12434" width="14.7109375" style="10" customWidth="1"/>
    <col min="12435" max="12435" width="12.85546875" style="10" customWidth="1"/>
    <col min="12436" max="12436" width="13.5703125" style="10" customWidth="1"/>
    <col min="12437" max="12437" width="12.7109375" style="10" customWidth="1"/>
    <col min="12438" max="12438" width="13.42578125" style="10" customWidth="1"/>
    <col min="12439" max="12439" width="13.140625" style="10" customWidth="1"/>
    <col min="12440" max="12440" width="14.7109375" style="10" customWidth="1"/>
    <col min="12441" max="12441" width="14.5703125" style="10" customWidth="1"/>
    <col min="12442" max="12442" width="13" style="10" customWidth="1"/>
    <col min="12443" max="12443" width="15" style="10" customWidth="1"/>
    <col min="12444" max="12445" width="12.140625" style="10" customWidth="1"/>
    <col min="12446" max="12446" width="12" style="10" customWidth="1"/>
    <col min="12447" max="12447" width="13.5703125" style="10" customWidth="1"/>
    <col min="12448" max="12448" width="14" style="10" customWidth="1"/>
    <col min="12449" max="12449" width="12.28515625" style="10" customWidth="1"/>
    <col min="12450" max="12450" width="14.140625" style="10" customWidth="1"/>
    <col min="12451" max="12451" width="13" style="10" customWidth="1"/>
    <col min="12452" max="12452" width="13.5703125" style="10" customWidth="1"/>
    <col min="12453" max="12453" width="12.42578125" style="10" customWidth="1"/>
    <col min="12454" max="12454" width="12.5703125" style="10" customWidth="1"/>
    <col min="12455" max="12455" width="11.7109375" style="10" customWidth="1"/>
    <col min="12456" max="12456" width="13.7109375" style="10" customWidth="1"/>
    <col min="12457" max="12457" width="13.28515625" style="10" customWidth="1"/>
    <col min="12458" max="12458" width="13.140625" style="10" customWidth="1"/>
    <col min="12459" max="12459" width="12" style="10" customWidth="1"/>
    <col min="12460" max="12460" width="12.140625" style="10" customWidth="1"/>
    <col min="12461" max="12461" width="12.28515625" style="10" customWidth="1"/>
    <col min="12462" max="12462" width="12.140625" style="10" customWidth="1"/>
    <col min="12463" max="12463" width="12.5703125" style="10" customWidth="1"/>
    <col min="12464" max="12680" width="9.140625" style="10"/>
    <col min="12681" max="12681" width="25.42578125" style="10" customWidth="1"/>
    <col min="12682" max="12682" width="56.28515625" style="10" customWidth="1"/>
    <col min="12683" max="12683" width="14" style="10" customWidth="1"/>
    <col min="12684" max="12685" width="14.5703125" style="10" customWidth="1"/>
    <col min="12686" max="12686" width="14.140625" style="10" customWidth="1"/>
    <col min="12687" max="12687" width="15.140625" style="10" customWidth="1"/>
    <col min="12688" max="12688" width="13.85546875" style="10" customWidth="1"/>
    <col min="12689" max="12690" width="14.7109375" style="10" customWidth="1"/>
    <col min="12691" max="12691" width="12.85546875" style="10" customWidth="1"/>
    <col min="12692" max="12692" width="13.5703125" style="10" customWidth="1"/>
    <col min="12693" max="12693" width="12.7109375" style="10" customWidth="1"/>
    <col min="12694" max="12694" width="13.42578125" style="10" customWidth="1"/>
    <col min="12695" max="12695" width="13.140625" style="10" customWidth="1"/>
    <col min="12696" max="12696" width="14.7109375" style="10" customWidth="1"/>
    <col min="12697" max="12697" width="14.5703125" style="10" customWidth="1"/>
    <col min="12698" max="12698" width="13" style="10" customWidth="1"/>
    <col min="12699" max="12699" width="15" style="10" customWidth="1"/>
    <col min="12700" max="12701" width="12.140625" style="10" customWidth="1"/>
    <col min="12702" max="12702" width="12" style="10" customWidth="1"/>
    <col min="12703" max="12703" width="13.5703125" style="10" customWidth="1"/>
    <col min="12704" max="12704" width="14" style="10" customWidth="1"/>
    <col min="12705" max="12705" width="12.28515625" style="10" customWidth="1"/>
    <col min="12706" max="12706" width="14.140625" style="10" customWidth="1"/>
    <col min="12707" max="12707" width="13" style="10" customWidth="1"/>
    <col min="12708" max="12708" width="13.5703125" style="10" customWidth="1"/>
    <col min="12709" max="12709" width="12.42578125" style="10" customWidth="1"/>
    <col min="12710" max="12710" width="12.5703125" style="10" customWidth="1"/>
    <col min="12711" max="12711" width="11.7109375" style="10" customWidth="1"/>
    <col min="12712" max="12712" width="13.7109375" style="10" customWidth="1"/>
    <col min="12713" max="12713" width="13.28515625" style="10" customWidth="1"/>
    <col min="12714" max="12714" width="13.140625" style="10" customWidth="1"/>
    <col min="12715" max="12715" width="12" style="10" customWidth="1"/>
    <col min="12716" max="12716" width="12.140625" style="10" customWidth="1"/>
    <col min="12717" max="12717" width="12.28515625" style="10" customWidth="1"/>
    <col min="12718" max="12718" width="12.140625" style="10" customWidth="1"/>
    <col min="12719" max="12719" width="12.5703125" style="10" customWidth="1"/>
    <col min="12720" max="12936" width="9.140625" style="10"/>
    <col min="12937" max="12937" width="25.42578125" style="10" customWidth="1"/>
    <col min="12938" max="12938" width="56.28515625" style="10" customWidth="1"/>
    <col min="12939" max="12939" width="14" style="10" customWidth="1"/>
    <col min="12940" max="12941" width="14.5703125" style="10" customWidth="1"/>
    <col min="12942" max="12942" width="14.140625" style="10" customWidth="1"/>
    <col min="12943" max="12943" width="15.140625" style="10" customWidth="1"/>
    <col min="12944" max="12944" width="13.85546875" style="10" customWidth="1"/>
    <col min="12945" max="12946" width="14.7109375" style="10" customWidth="1"/>
    <col min="12947" max="12947" width="12.85546875" style="10" customWidth="1"/>
    <col min="12948" max="12948" width="13.5703125" style="10" customWidth="1"/>
    <col min="12949" max="12949" width="12.7109375" style="10" customWidth="1"/>
    <col min="12950" max="12950" width="13.42578125" style="10" customWidth="1"/>
    <col min="12951" max="12951" width="13.140625" style="10" customWidth="1"/>
    <col min="12952" max="12952" width="14.7109375" style="10" customWidth="1"/>
    <col min="12953" max="12953" width="14.5703125" style="10" customWidth="1"/>
    <col min="12954" max="12954" width="13" style="10" customWidth="1"/>
    <col min="12955" max="12955" width="15" style="10" customWidth="1"/>
    <col min="12956" max="12957" width="12.140625" style="10" customWidth="1"/>
    <col min="12958" max="12958" width="12" style="10" customWidth="1"/>
    <col min="12959" max="12959" width="13.5703125" style="10" customWidth="1"/>
    <col min="12960" max="12960" width="14" style="10" customWidth="1"/>
    <col min="12961" max="12961" width="12.28515625" style="10" customWidth="1"/>
    <col min="12962" max="12962" width="14.140625" style="10" customWidth="1"/>
    <col min="12963" max="12963" width="13" style="10" customWidth="1"/>
    <col min="12964" max="12964" width="13.5703125" style="10" customWidth="1"/>
    <col min="12965" max="12965" width="12.42578125" style="10" customWidth="1"/>
    <col min="12966" max="12966" width="12.5703125" style="10" customWidth="1"/>
    <col min="12967" max="12967" width="11.7109375" style="10" customWidth="1"/>
    <col min="12968" max="12968" width="13.7109375" style="10" customWidth="1"/>
    <col min="12969" max="12969" width="13.28515625" style="10" customWidth="1"/>
    <col min="12970" max="12970" width="13.140625" style="10" customWidth="1"/>
    <col min="12971" max="12971" width="12" style="10" customWidth="1"/>
    <col min="12972" max="12972" width="12.140625" style="10" customWidth="1"/>
    <col min="12973" max="12973" width="12.28515625" style="10" customWidth="1"/>
    <col min="12974" max="12974" width="12.140625" style="10" customWidth="1"/>
    <col min="12975" max="12975" width="12.5703125" style="10" customWidth="1"/>
    <col min="12976" max="13192" width="9.140625" style="10"/>
    <col min="13193" max="13193" width="25.42578125" style="10" customWidth="1"/>
    <col min="13194" max="13194" width="56.28515625" style="10" customWidth="1"/>
    <col min="13195" max="13195" width="14" style="10" customWidth="1"/>
    <col min="13196" max="13197" width="14.5703125" style="10" customWidth="1"/>
    <col min="13198" max="13198" width="14.140625" style="10" customWidth="1"/>
    <col min="13199" max="13199" width="15.140625" style="10" customWidth="1"/>
    <col min="13200" max="13200" width="13.85546875" style="10" customWidth="1"/>
    <col min="13201" max="13202" width="14.7109375" style="10" customWidth="1"/>
    <col min="13203" max="13203" width="12.85546875" style="10" customWidth="1"/>
    <col min="13204" max="13204" width="13.5703125" style="10" customWidth="1"/>
    <col min="13205" max="13205" width="12.7109375" style="10" customWidth="1"/>
    <col min="13206" max="13206" width="13.42578125" style="10" customWidth="1"/>
    <col min="13207" max="13207" width="13.140625" style="10" customWidth="1"/>
    <col min="13208" max="13208" width="14.7109375" style="10" customWidth="1"/>
    <col min="13209" max="13209" width="14.5703125" style="10" customWidth="1"/>
    <col min="13210" max="13210" width="13" style="10" customWidth="1"/>
    <col min="13211" max="13211" width="15" style="10" customWidth="1"/>
    <col min="13212" max="13213" width="12.140625" style="10" customWidth="1"/>
    <col min="13214" max="13214" width="12" style="10" customWidth="1"/>
    <col min="13215" max="13215" width="13.5703125" style="10" customWidth="1"/>
    <col min="13216" max="13216" width="14" style="10" customWidth="1"/>
    <col min="13217" max="13217" width="12.28515625" style="10" customWidth="1"/>
    <col min="13218" max="13218" width="14.140625" style="10" customWidth="1"/>
    <col min="13219" max="13219" width="13" style="10" customWidth="1"/>
    <col min="13220" max="13220" width="13.5703125" style="10" customWidth="1"/>
    <col min="13221" max="13221" width="12.42578125" style="10" customWidth="1"/>
    <col min="13222" max="13222" width="12.5703125" style="10" customWidth="1"/>
    <col min="13223" max="13223" width="11.7109375" style="10" customWidth="1"/>
    <col min="13224" max="13224" width="13.7109375" style="10" customWidth="1"/>
    <col min="13225" max="13225" width="13.28515625" style="10" customWidth="1"/>
    <col min="13226" max="13226" width="13.140625" style="10" customWidth="1"/>
    <col min="13227" max="13227" width="12" style="10" customWidth="1"/>
    <col min="13228" max="13228" width="12.140625" style="10" customWidth="1"/>
    <col min="13229" max="13229" width="12.28515625" style="10" customWidth="1"/>
    <col min="13230" max="13230" width="12.140625" style="10" customWidth="1"/>
    <col min="13231" max="13231" width="12.5703125" style="10" customWidth="1"/>
    <col min="13232" max="13448" width="9.140625" style="10"/>
    <col min="13449" max="13449" width="25.42578125" style="10" customWidth="1"/>
    <col min="13450" max="13450" width="56.28515625" style="10" customWidth="1"/>
    <col min="13451" max="13451" width="14" style="10" customWidth="1"/>
    <col min="13452" max="13453" width="14.5703125" style="10" customWidth="1"/>
    <col min="13454" max="13454" width="14.140625" style="10" customWidth="1"/>
    <col min="13455" max="13455" width="15.140625" style="10" customWidth="1"/>
    <col min="13456" max="13456" width="13.85546875" style="10" customWidth="1"/>
    <col min="13457" max="13458" width="14.7109375" style="10" customWidth="1"/>
    <col min="13459" max="13459" width="12.85546875" style="10" customWidth="1"/>
    <col min="13460" max="13460" width="13.5703125" style="10" customWidth="1"/>
    <col min="13461" max="13461" width="12.7109375" style="10" customWidth="1"/>
    <col min="13462" max="13462" width="13.42578125" style="10" customWidth="1"/>
    <col min="13463" max="13463" width="13.140625" style="10" customWidth="1"/>
    <col min="13464" max="13464" width="14.7109375" style="10" customWidth="1"/>
    <col min="13465" max="13465" width="14.5703125" style="10" customWidth="1"/>
    <col min="13466" max="13466" width="13" style="10" customWidth="1"/>
    <col min="13467" max="13467" width="15" style="10" customWidth="1"/>
    <col min="13468" max="13469" width="12.140625" style="10" customWidth="1"/>
    <col min="13470" max="13470" width="12" style="10" customWidth="1"/>
    <col min="13471" max="13471" width="13.5703125" style="10" customWidth="1"/>
    <col min="13472" max="13472" width="14" style="10" customWidth="1"/>
    <col min="13473" max="13473" width="12.28515625" style="10" customWidth="1"/>
    <col min="13474" max="13474" width="14.140625" style="10" customWidth="1"/>
    <col min="13475" max="13475" width="13" style="10" customWidth="1"/>
    <col min="13476" max="13476" width="13.5703125" style="10" customWidth="1"/>
    <col min="13477" max="13477" width="12.42578125" style="10" customWidth="1"/>
    <col min="13478" max="13478" width="12.5703125" style="10" customWidth="1"/>
    <col min="13479" max="13479" width="11.7109375" style="10" customWidth="1"/>
    <col min="13480" max="13480" width="13.7109375" style="10" customWidth="1"/>
    <col min="13481" max="13481" width="13.28515625" style="10" customWidth="1"/>
    <col min="13482" max="13482" width="13.140625" style="10" customWidth="1"/>
    <col min="13483" max="13483" width="12" style="10" customWidth="1"/>
    <col min="13484" max="13484" width="12.140625" style="10" customWidth="1"/>
    <col min="13485" max="13485" width="12.28515625" style="10" customWidth="1"/>
    <col min="13486" max="13486" width="12.140625" style="10" customWidth="1"/>
    <col min="13487" max="13487" width="12.5703125" style="10" customWidth="1"/>
    <col min="13488" max="13704" width="9.140625" style="10"/>
    <col min="13705" max="13705" width="25.42578125" style="10" customWidth="1"/>
    <col min="13706" max="13706" width="56.28515625" style="10" customWidth="1"/>
    <col min="13707" max="13707" width="14" style="10" customWidth="1"/>
    <col min="13708" max="13709" width="14.5703125" style="10" customWidth="1"/>
    <col min="13710" max="13710" width="14.140625" style="10" customWidth="1"/>
    <col min="13711" max="13711" width="15.140625" style="10" customWidth="1"/>
    <col min="13712" max="13712" width="13.85546875" style="10" customWidth="1"/>
    <col min="13713" max="13714" width="14.7109375" style="10" customWidth="1"/>
    <col min="13715" max="13715" width="12.85546875" style="10" customWidth="1"/>
    <col min="13716" max="13716" width="13.5703125" style="10" customWidth="1"/>
    <col min="13717" max="13717" width="12.7109375" style="10" customWidth="1"/>
    <col min="13718" max="13718" width="13.42578125" style="10" customWidth="1"/>
    <col min="13719" max="13719" width="13.140625" style="10" customWidth="1"/>
    <col min="13720" max="13720" width="14.7109375" style="10" customWidth="1"/>
    <col min="13721" max="13721" width="14.5703125" style="10" customWidth="1"/>
    <col min="13722" max="13722" width="13" style="10" customWidth="1"/>
    <col min="13723" max="13723" width="15" style="10" customWidth="1"/>
    <col min="13724" max="13725" width="12.140625" style="10" customWidth="1"/>
    <col min="13726" max="13726" width="12" style="10" customWidth="1"/>
    <col min="13727" max="13727" width="13.5703125" style="10" customWidth="1"/>
    <col min="13728" max="13728" width="14" style="10" customWidth="1"/>
    <col min="13729" max="13729" width="12.28515625" style="10" customWidth="1"/>
    <col min="13730" max="13730" width="14.140625" style="10" customWidth="1"/>
    <col min="13731" max="13731" width="13" style="10" customWidth="1"/>
    <col min="13732" max="13732" width="13.5703125" style="10" customWidth="1"/>
    <col min="13733" max="13733" width="12.42578125" style="10" customWidth="1"/>
    <col min="13734" max="13734" width="12.5703125" style="10" customWidth="1"/>
    <col min="13735" max="13735" width="11.7109375" style="10" customWidth="1"/>
    <col min="13736" max="13736" width="13.7109375" style="10" customWidth="1"/>
    <col min="13737" max="13737" width="13.28515625" style="10" customWidth="1"/>
    <col min="13738" max="13738" width="13.140625" style="10" customWidth="1"/>
    <col min="13739" max="13739" width="12" style="10" customWidth="1"/>
    <col min="13740" max="13740" width="12.140625" style="10" customWidth="1"/>
    <col min="13741" max="13741" width="12.28515625" style="10" customWidth="1"/>
    <col min="13742" max="13742" width="12.140625" style="10" customWidth="1"/>
    <col min="13743" max="13743" width="12.5703125" style="10" customWidth="1"/>
    <col min="13744" max="13960" width="9.140625" style="10"/>
    <col min="13961" max="13961" width="25.42578125" style="10" customWidth="1"/>
    <col min="13962" max="13962" width="56.28515625" style="10" customWidth="1"/>
    <col min="13963" max="13963" width="14" style="10" customWidth="1"/>
    <col min="13964" max="13965" width="14.5703125" style="10" customWidth="1"/>
    <col min="13966" max="13966" width="14.140625" style="10" customWidth="1"/>
    <col min="13967" max="13967" width="15.140625" style="10" customWidth="1"/>
    <col min="13968" max="13968" width="13.85546875" style="10" customWidth="1"/>
    <col min="13969" max="13970" width="14.7109375" style="10" customWidth="1"/>
    <col min="13971" max="13971" width="12.85546875" style="10" customWidth="1"/>
    <col min="13972" max="13972" width="13.5703125" style="10" customWidth="1"/>
    <col min="13973" max="13973" width="12.7109375" style="10" customWidth="1"/>
    <col min="13974" max="13974" width="13.42578125" style="10" customWidth="1"/>
    <col min="13975" max="13975" width="13.140625" style="10" customWidth="1"/>
    <col min="13976" max="13976" width="14.7109375" style="10" customWidth="1"/>
    <col min="13977" max="13977" width="14.5703125" style="10" customWidth="1"/>
    <col min="13978" max="13978" width="13" style="10" customWidth="1"/>
    <col min="13979" max="13979" width="15" style="10" customWidth="1"/>
    <col min="13980" max="13981" width="12.140625" style="10" customWidth="1"/>
    <col min="13982" max="13982" width="12" style="10" customWidth="1"/>
    <col min="13983" max="13983" width="13.5703125" style="10" customWidth="1"/>
    <col min="13984" max="13984" width="14" style="10" customWidth="1"/>
    <col min="13985" max="13985" width="12.28515625" style="10" customWidth="1"/>
    <col min="13986" max="13986" width="14.140625" style="10" customWidth="1"/>
    <col min="13987" max="13987" width="13" style="10" customWidth="1"/>
    <col min="13988" max="13988" width="13.5703125" style="10" customWidth="1"/>
    <col min="13989" max="13989" width="12.42578125" style="10" customWidth="1"/>
    <col min="13990" max="13990" width="12.5703125" style="10" customWidth="1"/>
    <col min="13991" max="13991" width="11.7109375" style="10" customWidth="1"/>
    <col min="13992" max="13992" width="13.7109375" style="10" customWidth="1"/>
    <col min="13993" max="13993" width="13.28515625" style="10" customWidth="1"/>
    <col min="13994" max="13994" width="13.140625" style="10" customWidth="1"/>
    <col min="13995" max="13995" width="12" style="10" customWidth="1"/>
    <col min="13996" max="13996" width="12.140625" style="10" customWidth="1"/>
    <col min="13997" max="13997" width="12.28515625" style="10" customWidth="1"/>
    <col min="13998" max="13998" width="12.140625" style="10" customWidth="1"/>
    <col min="13999" max="13999" width="12.5703125" style="10" customWidth="1"/>
    <col min="14000" max="14216" width="9.140625" style="10"/>
    <col min="14217" max="14217" width="25.42578125" style="10" customWidth="1"/>
    <col min="14218" max="14218" width="56.28515625" style="10" customWidth="1"/>
    <col min="14219" max="14219" width="14" style="10" customWidth="1"/>
    <col min="14220" max="14221" width="14.5703125" style="10" customWidth="1"/>
    <col min="14222" max="14222" width="14.140625" style="10" customWidth="1"/>
    <col min="14223" max="14223" width="15.140625" style="10" customWidth="1"/>
    <col min="14224" max="14224" width="13.85546875" style="10" customWidth="1"/>
    <col min="14225" max="14226" width="14.7109375" style="10" customWidth="1"/>
    <col min="14227" max="14227" width="12.85546875" style="10" customWidth="1"/>
    <col min="14228" max="14228" width="13.5703125" style="10" customWidth="1"/>
    <col min="14229" max="14229" width="12.7109375" style="10" customWidth="1"/>
    <col min="14230" max="14230" width="13.42578125" style="10" customWidth="1"/>
    <col min="14231" max="14231" width="13.140625" style="10" customWidth="1"/>
    <col min="14232" max="14232" width="14.7109375" style="10" customWidth="1"/>
    <col min="14233" max="14233" width="14.5703125" style="10" customWidth="1"/>
    <col min="14234" max="14234" width="13" style="10" customWidth="1"/>
    <col min="14235" max="14235" width="15" style="10" customWidth="1"/>
    <col min="14236" max="14237" width="12.140625" style="10" customWidth="1"/>
    <col min="14238" max="14238" width="12" style="10" customWidth="1"/>
    <col min="14239" max="14239" width="13.5703125" style="10" customWidth="1"/>
    <col min="14240" max="14240" width="14" style="10" customWidth="1"/>
    <col min="14241" max="14241" width="12.28515625" style="10" customWidth="1"/>
    <col min="14242" max="14242" width="14.140625" style="10" customWidth="1"/>
    <col min="14243" max="14243" width="13" style="10" customWidth="1"/>
    <col min="14244" max="14244" width="13.5703125" style="10" customWidth="1"/>
    <col min="14245" max="14245" width="12.42578125" style="10" customWidth="1"/>
    <col min="14246" max="14246" width="12.5703125" style="10" customWidth="1"/>
    <col min="14247" max="14247" width="11.7109375" style="10" customWidth="1"/>
    <col min="14248" max="14248" width="13.7109375" style="10" customWidth="1"/>
    <col min="14249" max="14249" width="13.28515625" style="10" customWidth="1"/>
    <col min="14250" max="14250" width="13.140625" style="10" customWidth="1"/>
    <col min="14251" max="14251" width="12" style="10" customWidth="1"/>
    <col min="14252" max="14252" width="12.140625" style="10" customWidth="1"/>
    <col min="14253" max="14253" width="12.28515625" style="10" customWidth="1"/>
    <col min="14254" max="14254" width="12.140625" style="10" customWidth="1"/>
    <col min="14255" max="14255" width="12.5703125" style="10" customWidth="1"/>
    <col min="14256" max="14472" width="9.140625" style="10"/>
    <col min="14473" max="14473" width="25.42578125" style="10" customWidth="1"/>
    <col min="14474" max="14474" width="56.28515625" style="10" customWidth="1"/>
    <col min="14475" max="14475" width="14" style="10" customWidth="1"/>
    <col min="14476" max="14477" width="14.5703125" style="10" customWidth="1"/>
    <col min="14478" max="14478" width="14.140625" style="10" customWidth="1"/>
    <col min="14479" max="14479" width="15.140625" style="10" customWidth="1"/>
    <col min="14480" max="14480" width="13.85546875" style="10" customWidth="1"/>
    <col min="14481" max="14482" width="14.7109375" style="10" customWidth="1"/>
    <col min="14483" max="14483" width="12.85546875" style="10" customWidth="1"/>
    <col min="14484" max="14484" width="13.5703125" style="10" customWidth="1"/>
    <col min="14485" max="14485" width="12.7109375" style="10" customWidth="1"/>
    <col min="14486" max="14486" width="13.42578125" style="10" customWidth="1"/>
    <col min="14487" max="14487" width="13.140625" style="10" customWidth="1"/>
    <col min="14488" max="14488" width="14.7109375" style="10" customWidth="1"/>
    <col min="14489" max="14489" width="14.5703125" style="10" customWidth="1"/>
    <col min="14490" max="14490" width="13" style="10" customWidth="1"/>
    <col min="14491" max="14491" width="15" style="10" customWidth="1"/>
    <col min="14492" max="14493" width="12.140625" style="10" customWidth="1"/>
    <col min="14494" max="14494" width="12" style="10" customWidth="1"/>
    <col min="14495" max="14495" width="13.5703125" style="10" customWidth="1"/>
    <col min="14496" max="14496" width="14" style="10" customWidth="1"/>
    <col min="14497" max="14497" width="12.28515625" style="10" customWidth="1"/>
    <col min="14498" max="14498" width="14.140625" style="10" customWidth="1"/>
    <col min="14499" max="14499" width="13" style="10" customWidth="1"/>
    <col min="14500" max="14500" width="13.5703125" style="10" customWidth="1"/>
    <col min="14501" max="14501" width="12.42578125" style="10" customWidth="1"/>
    <col min="14502" max="14502" width="12.5703125" style="10" customWidth="1"/>
    <col min="14503" max="14503" width="11.7109375" style="10" customWidth="1"/>
    <col min="14504" max="14504" width="13.7109375" style="10" customWidth="1"/>
    <col min="14505" max="14505" width="13.28515625" style="10" customWidth="1"/>
    <col min="14506" max="14506" width="13.140625" style="10" customWidth="1"/>
    <col min="14507" max="14507" width="12" style="10" customWidth="1"/>
    <col min="14508" max="14508" width="12.140625" style="10" customWidth="1"/>
    <col min="14509" max="14509" width="12.28515625" style="10" customWidth="1"/>
    <col min="14510" max="14510" width="12.140625" style="10" customWidth="1"/>
    <col min="14511" max="14511" width="12.5703125" style="10" customWidth="1"/>
    <col min="14512" max="14728" width="9.140625" style="10"/>
    <col min="14729" max="14729" width="25.42578125" style="10" customWidth="1"/>
    <col min="14730" max="14730" width="56.28515625" style="10" customWidth="1"/>
    <col min="14731" max="14731" width="14" style="10" customWidth="1"/>
    <col min="14732" max="14733" width="14.5703125" style="10" customWidth="1"/>
    <col min="14734" max="14734" width="14.140625" style="10" customWidth="1"/>
    <col min="14735" max="14735" width="15.140625" style="10" customWidth="1"/>
    <col min="14736" max="14736" width="13.85546875" style="10" customWidth="1"/>
    <col min="14737" max="14738" width="14.7109375" style="10" customWidth="1"/>
    <col min="14739" max="14739" width="12.85546875" style="10" customWidth="1"/>
    <col min="14740" max="14740" width="13.5703125" style="10" customWidth="1"/>
    <col min="14741" max="14741" width="12.7109375" style="10" customWidth="1"/>
    <col min="14742" max="14742" width="13.42578125" style="10" customWidth="1"/>
    <col min="14743" max="14743" width="13.140625" style="10" customWidth="1"/>
    <col min="14744" max="14744" width="14.7109375" style="10" customWidth="1"/>
    <col min="14745" max="14745" width="14.5703125" style="10" customWidth="1"/>
    <col min="14746" max="14746" width="13" style="10" customWidth="1"/>
    <col min="14747" max="14747" width="15" style="10" customWidth="1"/>
    <col min="14748" max="14749" width="12.140625" style="10" customWidth="1"/>
    <col min="14750" max="14750" width="12" style="10" customWidth="1"/>
    <col min="14751" max="14751" width="13.5703125" style="10" customWidth="1"/>
    <col min="14752" max="14752" width="14" style="10" customWidth="1"/>
    <col min="14753" max="14753" width="12.28515625" style="10" customWidth="1"/>
    <col min="14754" max="14754" width="14.140625" style="10" customWidth="1"/>
    <col min="14755" max="14755" width="13" style="10" customWidth="1"/>
    <col min="14756" max="14756" width="13.5703125" style="10" customWidth="1"/>
    <col min="14757" max="14757" width="12.42578125" style="10" customWidth="1"/>
    <col min="14758" max="14758" width="12.5703125" style="10" customWidth="1"/>
    <col min="14759" max="14759" width="11.7109375" style="10" customWidth="1"/>
    <col min="14760" max="14760" width="13.7109375" style="10" customWidth="1"/>
    <col min="14761" max="14761" width="13.28515625" style="10" customWidth="1"/>
    <col min="14762" max="14762" width="13.140625" style="10" customWidth="1"/>
    <col min="14763" max="14763" width="12" style="10" customWidth="1"/>
    <col min="14764" max="14764" width="12.140625" style="10" customWidth="1"/>
    <col min="14765" max="14765" width="12.28515625" style="10" customWidth="1"/>
    <col min="14766" max="14766" width="12.140625" style="10" customWidth="1"/>
    <col min="14767" max="14767" width="12.5703125" style="10" customWidth="1"/>
    <col min="14768" max="14984" width="9.140625" style="10"/>
    <col min="14985" max="14985" width="25.42578125" style="10" customWidth="1"/>
    <col min="14986" max="14986" width="56.28515625" style="10" customWidth="1"/>
    <col min="14987" max="14987" width="14" style="10" customWidth="1"/>
    <col min="14988" max="14989" width="14.5703125" style="10" customWidth="1"/>
    <col min="14990" max="14990" width="14.140625" style="10" customWidth="1"/>
    <col min="14991" max="14991" width="15.140625" style="10" customWidth="1"/>
    <col min="14992" max="14992" width="13.85546875" style="10" customWidth="1"/>
    <col min="14993" max="14994" width="14.7109375" style="10" customWidth="1"/>
    <col min="14995" max="14995" width="12.85546875" style="10" customWidth="1"/>
    <col min="14996" max="14996" width="13.5703125" style="10" customWidth="1"/>
    <col min="14997" max="14997" width="12.7109375" style="10" customWidth="1"/>
    <col min="14998" max="14998" width="13.42578125" style="10" customWidth="1"/>
    <col min="14999" max="14999" width="13.140625" style="10" customWidth="1"/>
    <col min="15000" max="15000" width="14.7109375" style="10" customWidth="1"/>
    <col min="15001" max="15001" width="14.5703125" style="10" customWidth="1"/>
    <col min="15002" max="15002" width="13" style="10" customWidth="1"/>
    <col min="15003" max="15003" width="15" style="10" customWidth="1"/>
    <col min="15004" max="15005" width="12.140625" style="10" customWidth="1"/>
    <col min="15006" max="15006" width="12" style="10" customWidth="1"/>
    <col min="15007" max="15007" width="13.5703125" style="10" customWidth="1"/>
    <col min="15008" max="15008" width="14" style="10" customWidth="1"/>
    <col min="15009" max="15009" width="12.28515625" style="10" customWidth="1"/>
    <col min="15010" max="15010" width="14.140625" style="10" customWidth="1"/>
    <col min="15011" max="15011" width="13" style="10" customWidth="1"/>
    <col min="15012" max="15012" width="13.5703125" style="10" customWidth="1"/>
    <col min="15013" max="15013" width="12.42578125" style="10" customWidth="1"/>
    <col min="15014" max="15014" width="12.5703125" style="10" customWidth="1"/>
    <col min="15015" max="15015" width="11.7109375" style="10" customWidth="1"/>
    <col min="15016" max="15016" width="13.7109375" style="10" customWidth="1"/>
    <col min="15017" max="15017" width="13.28515625" style="10" customWidth="1"/>
    <col min="15018" max="15018" width="13.140625" style="10" customWidth="1"/>
    <col min="15019" max="15019" width="12" style="10" customWidth="1"/>
    <col min="15020" max="15020" width="12.140625" style="10" customWidth="1"/>
    <col min="15021" max="15021" width="12.28515625" style="10" customWidth="1"/>
    <col min="15022" max="15022" width="12.140625" style="10" customWidth="1"/>
    <col min="15023" max="15023" width="12.5703125" style="10" customWidth="1"/>
    <col min="15024" max="15240" width="9.140625" style="10"/>
    <col min="15241" max="15241" width="25.42578125" style="10" customWidth="1"/>
    <col min="15242" max="15242" width="56.28515625" style="10" customWidth="1"/>
    <col min="15243" max="15243" width="14" style="10" customWidth="1"/>
    <col min="15244" max="15245" width="14.5703125" style="10" customWidth="1"/>
    <col min="15246" max="15246" width="14.140625" style="10" customWidth="1"/>
    <col min="15247" max="15247" width="15.140625" style="10" customWidth="1"/>
    <col min="15248" max="15248" width="13.85546875" style="10" customWidth="1"/>
    <col min="15249" max="15250" width="14.7109375" style="10" customWidth="1"/>
    <col min="15251" max="15251" width="12.85546875" style="10" customWidth="1"/>
    <col min="15252" max="15252" width="13.5703125" style="10" customWidth="1"/>
    <col min="15253" max="15253" width="12.7109375" style="10" customWidth="1"/>
    <col min="15254" max="15254" width="13.42578125" style="10" customWidth="1"/>
    <col min="15255" max="15255" width="13.140625" style="10" customWidth="1"/>
    <col min="15256" max="15256" width="14.7109375" style="10" customWidth="1"/>
    <col min="15257" max="15257" width="14.5703125" style="10" customWidth="1"/>
    <col min="15258" max="15258" width="13" style="10" customWidth="1"/>
    <col min="15259" max="15259" width="15" style="10" customWidth="1"/>
    <col min="15260" max="15261" width="12.140625" style="10" customWidth="1"/>
    <col min="15262" max="15262" width="12" style="10" customWidth="1"/>
    <col min="15263" max="15263" width="13.5703125" style="10" customWidth="1"/>
    <col min="15264" max="15264" width="14" style="10" customWidth="1"/>
    <col min="15265" max="15265" width="12.28515625" style="10" customWidth="1"/>
    <col min="15266" max="15266" width="14.140625" style="10" customWidth="1"/>
    <col min="15267" max="15267" width="13" style="10" customWidth="1"/>
    <col min="15268" max="15268" width="13.5703125" style="10" customWidth="1"/>
    <col min="15269" max="15269" width="12.42578125" style="10" customWidth="1"/>
    <col min="15270" max="15270" width="12.5703125" style="10" customWidth="1"/>
    <col min="15271" max="15271" width="11.7109375" style="10" customWidth="1"/>
    <col min="15272" max="15272" width="13.7109375" style="10" customWidth="1"/>
    <col min="15273" max="15273" width="13.28515625" style="10" customWidth="1"/>
    <col min="15274" max="15274" width="13.140625" style="10" customWidth="1"/>
    <col min="15275" max="15275" width="12" style="10" customWidth="1"/>
    <col min="15276" max="15276" width="12.140625" style="10" customWidth="1"/>
    <col min="15277" max="15277" width="12.28515625" style="10" customWidth="1"/>
    <col min="15278" max="15278" width="12.140625" style="10" customWidth="1"/>
    <col min="15279" max="15279" width="12.5703125" style="10" customWidth="1"/>
    <col min="15280" max="15496" width="9.140625" style="10"/>
    <col min="15497" max="15497" width="25.42578125" style="10" customWidth="1"/>
    <col min="15498" max="15498" width="56.28515625" style="10" customWidth="1"/>
    <col min="15499" max="15499" width="14" style="10" customWidth="1"/>
    <col min="15500" max="15501" width="14.5703125" style="10" customWidth="1"/>
    <col min="15502" max="15502" width="14.140625" style="10" customWidth="1"/>
    <col min="15503" max="15503" width="15.140625" style="10" customWidth="1"/>
    <col min="15504" max="15504" width="13.85546875" style="10" customWidth="1"/>
    <col min="15505" max="15506" width="14.7109375" style="10" customWidth="1"/>
    <col min="15507" max="15507" width="12.85546875" style="10" customWidth="1"/>
    <col min="15508" max="15508" width="13.5703125" style="10" customWidth="1"/>
    <col min="15509" max="15509" width="12.7109375" style="10" customWidth="1"/>
    <col min="15510" max="15510" width="13.42578125" style="10" customWidth="1"/>
    <col min="15511" max="15511" width="13.140625" style="10" customWidth="1"/>
    <col min="15512" max="15512" width="14.7109375" style="10" customWidth="1"/>
    <col min="15513" max="15513" width="14.5703125" style="10" customWidth="1"/>
    <col min="15514" max="15514" width="13" style="10" customWidth="1"/>
    <col min="15515" max="15515" width="15" style="10" customWidth="1"/>
    <col min="15516" max="15517" width="12.140625" style="10" customWidth="1"/>
    <col min="15518" max="15518" width="12" style="10" customWidth="1"/>
    <col min="15519" max="15519" width="13.5703125" style="10" customWidth="1"/>
    <col min="15520" max="15520" width="14" style="10" customWidth="1"/>
    <col min="15521" max="15521" width="12.28515625" style="10" customWidth="1"/>
    <col min="15522" max="15522" width="14.140625" style="10" customWidth="1"/>
    <col min="15523" max="15523" width="13" style="10" customWidth="1"/>
    <col min="15524" max="15524" width="13.5703125" style="10" customWidth="1"/>
    <col min="15525" max="15525" width="12.42578125" style="10" customWidth="1"/>
    <col min="15526" max="15526" width="12.5703125" style="10" customWidth="1"/>
    <col min="15527" max="15527" width="11.7109375" style="10" customWidth="1"/>
    <col min="15528" max="15528" width="13.7109375" style="10" customWidth="1"/>
    <col min="15529" max="15529" width="13.28515625" style="10" customWidth="1"/>
    <col min="15530" max="15530" width="13.140625" style="10" customWidth="1"/>
    <col min="15531" max="15531" width="12" style="10" customWidth="1"/>
    <col min="15532" max="15532" width="12.140625" style="10" customWidth="1"/>
    <col min="15533" max="15533" width="12.28515625" style="10" customWidth="1"/>
    <col min="15534" max="15534" width="12.140625" style="10" customWidth="1"/>
    <col min="15535" max="15535" width="12.5703125" style="10" customWidth="1"/>
    <col min="15536" max="15752" width="9.140625" style="10"/>
    <col min="15753" max="15753" width="25.42578125" style="10" customWidth="1"/>
    <col min="15754" max="15754" width="56.28515625" style="10" customWidth="1"/>
    <col min="15755" max="15755" width="14" style="10" customWidth="1"/>
    <col min="15756" max="15757" width="14.5703125" style="10" customWidth="1"/>
    <col min="15758" max="15758" width="14.140625" style="10" customWidth="1"/>
    <col min="15759" max="15759" width="15.140625" style="10" customWidth="1"/>
    <col min="15760" max="15760" width="13.85546875" style="10" customWidth="1"/>
    <col min="15761" max="15762" width="14.7109375" style="10" customWidth="1"/>
    <col min="15763" max="15763" width="12.85546875" style="10" customWidth="1"/>
    <col min="15764" max="15764" width="13.5703125" style="10" customWidth="1"/>
    <col min="15765" max="15765" width="12.7109375" style="10" customWidth="1"/>
    <col min="15766" max="15766" width="13.42578125" style="10" customWidth="1"/>
    <col min="15767" max="15767" width="13.140625" style="10" customWidth="1"/>
    <col min="15768" max="15768" width="14.7109375" style="10" customWidth="1"/>
    <col min="15769" max="15769" width="14.5703125" style="10" customWidth="1"/>
    <col min="15770" max="15770" width="13" style="10" customWidth="1"/>
    <col min="15771" max="15771" width="15" style="10" customWidth="1"/>
    <col min="15772" max="15773" width="12.140625" style="10" customWidth="1"/>
    <col min="15774" max="15774" width="12" style="10" customWidth="1"/>
    <col min="15775" max="15775" width="13.5703125" style="10" customWidth="1"/>
    <col min="15776" max="15776" width="14" style="10" customWidth="1"/>
    <col min="15777" max="15777" width="12.28515625" style="10" customWidth="1"/>
    <col min="15778" max="15778" width="14.140625" style="10" customWidth="1"/>
    <col min="15779" max="15779" width="13" style="10" customWidth="1"/>
    <col min="15780" max="15780" width="13.5703125" style="10" customWidth="1"/>
    <col min="15781" max="15781" width="12.42578125" style="10" customWidth="1"/>
    <col min="15782" max="15782" width="12.5703125" style="10" customWidth="1"/>
    <col min="15783" max="15783" width="11.7109375" style="10" customWidth="1"/>
    <col min="15784" max="15784" width="13.7109375" style="10" customWidth="1"/>
    <col min="15785" max="15785" width="13.28515625" style="10" customWidth="1"/>
    <col min="15786" max="15786" width="13.140625" style="10" customWidth="1"/>
    <col min="15787" max="15787" width="12" style="10" customWidth="1"/>
    <col min="15788" max="15788" width="12.140625" style="10" customWidth="1"/>
    <col min="15789" max="15789" width="12.28515625" style="10" customWidth="1"/>
    <col min="15790" max="15790" width="12.140625" style="10" customWidth="1"/>
    <col min="15791" max="15791" width="12.5703125" style="10" customWidth="1"/>
    <col min="15792" max="16008" width="9.140625" style="10"/>
    <col min="16009" max="16009" width="25.42578125" style="10" customWidth="1"/>
    <col min="16010" max="16010" width="56.28515625" style="10" customWidth="1"/>
    <col min="16011" max="16011" width="14" style="10" customWidth="1"/>
    <col min="16012" max="16013" width="14.5703125" style="10" customWidth="1"/>
    <col min="16014" max="16014" width="14.140625" style="10" customWidth="1"/>
    <col min="16015" max="16015" width="15.140625" style="10" customWidth="1"/>
    <col min="16016" max="16016" width="13.85546875" style="10" customWidth="1"/>
    <col min="16017" max="16018" width="14.7109375" style="10" customWidth="1"/>
    <col min="16019" max="16019" width="12.85546875" style="10" customWidth="1"/>
    <col min="16020" max="16020" width="13.5703125" style="10" customWidth="1"/>
    <col min="16021" max="16021" width="12.7109375" style="10" customWidth="1"/>
    <col min="16022" max="16022" width="13.42578125" style="10" customWidth="1"/>
    <col min="16023" max="16023" width="13.140625" style="10" customWidth="1"/>
    <col min="16024" max="16024" width="14.7109375" style="10" customWidth="1"/>
    <col min="16025" max="16025" width="14.5703125" style="10" customWidth="1"/>
    <col min="16026" max="16026" width="13" style="10" customWidth="1"/>
    <col min="16027" max="16027" width="15" style="10" customWidth="1"/>
    <col min="16028" max="16029" width="12.140625" style="10" customWidth="1"/>
    <col min="16030" max="16030" width="12" style="10" customWidth="1"/>
    <col min="16031" max="16031" width="13.5703125" style="10" customWidth="1"/>
    <col min="16032" max="16032" width="14" style="10" customWidth="1"/>
    <col min="16033" max="16033" width="12.28515625" style="10" customWidth="1"/>
    <col min="16034" max="16034" width="14.140625" style="10" customWidth="1"/>
    <col min="16035" max="16035" width="13" style="10" customWidth="1"/>
    <col min="16036" max="16036" width="13.5703125" style="10" customWidth="1"/>
    <col min="16037" max="16037" width="12.42578125" style="10" customWidth="1"/>
    <col min="16038" max="16038" width="12.5703125" style="10" customWidth="1"/>
    <col min="16039" max="16039" width="11.7109375" style="10" customWidth="1"/>
    <col min="16040" max="16040" width="13.7109375" style="10" customWidth="1"/>
    <col min="16041" max="16041" width="13.28515625" style="10" customWidth="1"/>
    <col min="16042" max="16042" width="13.140625" style="10" customWidth="1"/>
    <col min="16043" max="16043" width="12" style="10" customWidth="1"/>
    <col min="16044" max="16044" width="12.140625" style="10" customWidth="1"/>
    <col min="16045" max="16045" width="12.28515625" style="10" customWidth="1"/>
    <col min="16046" max="16046" width="12.140625" style="10" customWidth="1"/>
    <col min="16047" max="16047" width="12.5703125" style="10" customWidth="1"/>
    <col min="16048" max="16384" width="9.140625" style="10"/>
  </cols>
  <sheetData>
    <row r="1" spans="1:14" s="3" customFormat="1" ht="16.5" customHeight="1" x14ac:dyDescent="0.25">
      <c r="A1" s="1"/>
      <c r="B1" s="2"/>
      <c r="C1" s="45" t="s">
        <v>277</v>
      </c>
      <c r="D1" s="45"/>
      <c r="E1" s="45"/>
    </row>
    <row r="2" spans="1:14" s="3" customFormat="1" ht="64.5" customHeight="1" x14ac:dyDescent="0.25">
      <c r="A2" s="1"/>
      <c r="C2" s="44" t="s">
        <v>0</v>
      </c>
      <c r="D2" s="44"/>
      <c r="E2" s="44"/>
    </row>
    <row r="3" spans="1:14" s="3" customFormat="1" ht="30.75" customHeight="1" x14ac:dyDescent="0.25">
      <c r="A3" s="4" t="s">
        <v>1</v>
      </c>
      <c r="B3" s="4"/>
      <c r="C3" s="4"/>
      <c r="D3" s="4"/>
      <c r="E3" s="4"/>
    </row>
    <row r="4" spans="1:14" ht="16.5" customHeight="1" x14ac:dyDescent="0.25">
      <c r="A4" s="5" t="s">
        <v>2</v>
      </c>
      <c r="B4" s="6" t="s">
        <v>2</v>
      </c>
      <c r="C4" s="7"/>
      <c r="E4" s="9" t="s">
        <v>3</v>
      </c>
    </row>
    <row r="5" spans="1:14" ht="40.5" customHeight="1" x14ac:dyDescent="0.25">
      <c r="A5" s="11" t="s">
        <v>4</v>
      </c>
      <c r="B5" s="12" t="s">
        <v>5</v>
      </c>
      <c r="C5" s="12" t="s">
        <v>6</v>
      </c>
      <c r="D5" s="12" t="s">
        <v>7</v>
      </c>
      <c r="E5" s="12" t="s">
        <v>8</v>
      </c>
    </row>
    <row r="6" spans="1:14" s="5" customFormat="1" ht="12.75" customHeight="1" x14ac:dyDescent="0.25">
      <c r="A6" s="13">
        <v>1</v>
      </c>
      <c r="B6" s="13">
        <v>2</v>
      </c>
      <c r="C6" s="14">
        <v>6</v>
      </c>
      <c r="D6" s="14">
        <v>7</v>
      </c>
      <c r="E6" s="14">
        <v>8</v>
      </c>
    </row>
    <row r="7" spans="1:14" s="3" customFormat="1" ht="28.5" x14ac:dyDescent="0.25">
      <c r="A7" s="16" t="s">
        <v>9</v>
      </c>
      <c r="B7" s="17" t="s">
        <v>10</v>
      </c>
      <c r="C7" s="18">
        <f>C8+C14+C24+C29+C32+C42+C51+C56+C47</f>
        <v>82096300</v>
      </c>
      <c r="D7" s="18">
        <f>D8+D14+D24+D29+D32+D42+D51+D56+D47</f>
        <v>85034400</v>
      </c>
      <c r="E7" s="18">
        <f>E8+E14+E24+E29+E32+E42+E51+E56+E47</f>
        <v>88999900</v>
      </c>
      <c r="F7" s="19"/>
      <c r="G7" s="19"/>
      <c r="H7" s="19"/>
      <c r="I7" s="19"/>
      <c r="J7" s="19"/>
      <c r="K7" s="19"/>
      <c r="L7" s="19"/>
      <c r="M7" s="19"/>
      <c r="N7" s="19"/>
    </row>
    <row r="8" spans="1:14" s="3" customFormat="1" x14ac:dyDescent="0.25">
      <c r="A8" s="16" t="s">
        <v>11</v>
      </c>
      <c r="B8" s="17" t="s">
        <v>12</v>
      </c>
      <c r="C8" s="18">
        <f t="shared" ref="C8:E8" si="0">C9</f>
        <v>67583000</v>
      </c>
      <c r="D8" s="18">
        <f t="shared" si="0"/>
        <v>70151000</v>
      </c>
      <c r="E8" s="18">
        <f t="shared" si="0"/>
        <v>73589000</v>
      </c>
      <c r="F8" s="19"/>
      <c r="G8" s="19"/>
      <c r="H8" s="19"/>
      <c r="I8" s="19"/>
      <c r="J8" s="19"/>
      <c r="K8" s="19"/>
      <c r="L8" s="19"/>
      <c r="M8" s="19"/>
      <c r="N8" s="19"/>
    </row>
    <row r="9" spans="1:14" s="3" customFormat="1" x14ac:dyDescent="0.25">
      <c r="A9" s="16" t="s">
        <v>13</v>
      </c>
      <c r="B9" s="20" t="s">
        <v>14</v>
      </c>
      <c r="C9" s="21">
        <f t="shared" ref="C9" si="1">C10+C11+C12+C13</f>
        <v>67583000</v>
      </c>
      <c r="D9" s="21">
        <f t="shared" ref="D9" si="2">D10+D11+D12+D13</f>
        <v>70151000</v>
      </c>
      <c r="E9" s="21">
        <f t="shared" ref="E9" si="3">E10+E11+E12+E13</f>
        <v>73589000</v>
      </c>
      <c r="F9" s="19"/>
      <c r="G9" s="19"/>
      <c r="H9" s="19"/>
      <c r="I9" s="19"/>
      <c r="J9" s="19"/>
      <c r="K9" s="19"/>
      <c r="L9" s="19"/>
      <c r="M9" s="19"/>
      <c r="N9" s="19"/>
    </row>
    <row r="10" spans="1:14" s="3" customFormat="1" ht="92.25" customHeight="1" x14ac:dyDescent="0.25">
      <c r="A10" s="16" t="s">
        <v>15</v>
      </c>
      <c r="B10" s="22" t="s">
        <v>16</v>
      </c>
      <c r="C10" s="21">
        <v>66966000</v>
      </c>
      <c r="D10" s="21">
        <v>69533000</v>
      </c>
      <c r="E10" s="21">
        <v>72970000</v>
      </c>
      <c r="F10" s="19"/>
      <c r="G10" s="19"/>
      <c r="H10" s="19"/>
      <c r="I10" s="19"/>
      <c r="J10" s="19"/>
      <c r="K10" s="19"/>
      <c r="L10" s="19"/>
      <c r="M10" s="19"/>
      <c r="N10" s="19"/>
    </row>
    <row r="11" spans="1:14" s="3" customFormat="1" ht="141.75" customHeight="1" x14ac:dyDescent="0.25">
      <c r="A11" s="16" t="s">
        <v>17</v>
      </c>
      <c r="B11" s="23" t="s">
        <v>18</v>
      </c>
      <c r="C11" s="21">
        <v>200000</v>
      </c>
      <c r="D11" s="21">
        <v>200000</v>
      </c>
      <c r="E11" s="21">
        <v>200000</v>
      </c>
      <c r="F11" s="19"/>
      <c r="G11" s="19"/>
      <c r="H11" s="19"/>
      <c r="I11" s="19"/>
      <c r="J11" s="19"/>
      <c r="K11" s="19"/>
      <c r="L11" s="19"/>
      <c r="M11" s="19"/>
      <c r="N11" s="19"/>
    </row>
    <row r="12" spans="1:14" s="3" customFormat="1" ht="60" x14ac:dyDescent="0.25">
      <c r="A12" s="16" t="s">
        <v>19</v>
      </c>
      <c r="B12" s="22" t="s">
        <v>20</v>
      </c>
      <c r="C12" s="21">
        <v>400000</v>
      </c>
      <c r="D12" s="21">
        <v>400000</v>
      </c>
      <c r="E12" s="21">
        <v>400000</v>
      </c>
      <c r="F12" s="19"/>
      <c r="G12" s="19"/>
      <c r="H12" s="19"/>
      <c r="I12" s="19"/>
      <c r="J12" s="19"/>
      <c r="K12" s="19"/>
      <c r="L12" s="19"/>
      <c r="M12" s="19"/>
      <c r="N12" s="19"/>
    </row>
    <row r="13" spans="1:14" s="3" customFormat="1" ht="120" x14ac:dyDescent="0.25">
      <c r="A13" s="16" t="s">
        <v>21</v>
      </c>
      <c r="B13" s="23" t="s">
        <v>22</v>
      </c>
      <c r="C13" s="21">
        <v>17000</v>
      </c>
      <c r="D13" s="21">
        <v>18000</v>
      </c>
      <c r="E13" s="21">
        <v>19000</v>
      </c>
      <c r="F13" s="19"/>
      <c r="G13" s="19"/>
      <c r="H13" s="19"/>
      <c r="I13" s="19"/>
      <c r="J13" s="19"/>
      <c r="K13" s="19"/>
      <c r="L13" s="19"/>
      <c r="M13" s="19"/>
      <c r="N13" s="19"/>
    </row>
    <row r="14" spans="1:14" s="3" customFormat="1" ht="42.75" x14ac:dyDescent="0.25">
      <c r="A14" s="16" t="s">
        <v>23</v>
      </c>
      <c r="B14" s="17" t="s">
        <v>24</v>
      </c>
      <c r="C14" s="18">
        <f t="shared" ref="C14:E14" si="4">C15</f>
        <v>7832000</v>
      </c>
      <c r="D14" s="18">
        <f t="shared" si="4"/>
        <v>8021000</v>
      </c>
      <c r="E14" s="18">
        <f t="shared" si="4"/>
        <v>8391000</v>
      </c>
      <c r="F14" s="19"/>
      <c r="G14" s="19"/>
      <c r="H14" s="19"/>
      <c r="I14" s="19"/>
      <c r="J14" s="19"/>
      <c r="K14" s="19"/>
      <c r="L14" s="19"/>
      <c r="M14" s="19"/>
      <c r="N14" s="19"/>
    </row>
    <row r="15" spans="1:14" s="3" customFormat="1" ht="45" x14ac:dyDescent="0.25">
      <c r="A15" s="16" t="s">
        <v>25</v>
      </c>
      <c r="B15" s="23" t="s">
        <v>26</v>
      </c>
      <c r="C15" s="21">
        <f t="shared" ref="C15" si="5">C16+C18+C20+C22</f>
        <v>7832000</v>
      </c>
      <c r="D15" s="21">
        <f t="shared" ref="D15" si="6">D16+D18+D20+D22</f>
        <v>8021000</v>
      </c>
      <c r="E15" s="21">
        <f t="shared" ref="E15" si="7">E16+E18+E20+E22</f>
        <v>8391000</v>
      </c>
      <c r="F15" s="19"/>
      <c r="G15" s="19"/>
      <c r="H15" s="19"/>
      <c r="I15" s="19"/>
      <c r="J15" s="19"/>
      <c r="K15" s="19"/>
      <c r="L15" s="19"/>
      <c r="M15" s="19"/>
      <c r="N15" s="19"/>
    </row>
    <row r="16" spans="1:14" s="3" customFormat="1" ht="90" x14ac:dyDescent="0.25">
      <c r="A16" s="16" t="s">
        <v>27</v>
      </c>
      <c r="B16" s="23" t="s">
        <v>28</v>
      </c>
      <c r="C16" s="21">
        <f>C17</f>
        <v>3710400</v>
      </c>
      <c r="D16" s="21">
        <f t="shared" ref="D16:E16" si="8">D17</f>
        <v>3827700</v>
      </c>
      <c r="E16" s="21">
        <f t="shared" si="8"/>
        <v>4014000</v>
      </c>
      <c r="F16" s="19"/>
      <c r="G16" s="19"/>
      <c r="H16" s="19"/>
      <c r="I16" s="19"/>
      <c r="J16" s="19"/>
      <c r="K16" s="19"/>
      <c r="L16" s="19"/>
      <c r="M16" s="19"/>
      <c r="N16" s="19"/>
    </row>
    <row r="17" spans="1:14" s="3" customFormat="1" ht="150" x14ac:dyDescent="0.25">
      <c r="A17" s="15" t="s">
        <v>29</v>
      </c>
      <c r="B17" s="24" t="s">
        <v>30</v>
      </c>
      <c r="C17" s="21">
        <v>3710400</v>
      </c>
      <c r="D17" s="21">
        <v>3827700</v>
      </c>
      <c r="E17" s="21">
        <v>4014000</v>
      </c>
      <c r="F17" s="19"/>
      <c r="G17" s="19"/>
      <c r="H17" s="19"/>
      <c r="I17" s="19"/>
      <c r="J17" s="19"/>
      <c r="K17" s="19"/>
      <c r="L17" s="19"/>
      <c r="M17" s="19"/>
      <c r="N17" s="19"/>
    </row>
    <row r="18" spans="1:14" s="3" customFormat="1" ht="120" x14ac:dyDescent="0.25">
      <c r="A18" s="16" t="s">
        <v>31</v>
      </c>
      <c r="B18" s="23" t="s">
        <v>32</v>
      </c>
      <c r="C18" s="21">
        <f>C19</f>
        <v>25800</v>
      </c>
      <c r="D18" s="21">
        <f t="shared" ref="D18:E18" si="9">D19</f>
        <v>26100</v>
      </c>
      <c r="E18" s="21">
        <f t="shared" si="9"/>
        <v>26700</v>
      </c>
      <c r="F18" s="19"/>
      <c r="G18" s="19"/>
      <c r="H18" s="19"/>
      <c r="I18" s="19"/>
      <c r="J18" s="19"/>
      <c r="K18" s="19"/>
      <c r="L18" s="19"/>
      <c r="M18" s="19"/>
      <c r="N18" s="19"/>
    </row>
    <row r="19" spans="1:14" s="3" customFormat="1" ht="180" x14ac:dyDescent="0.25">
      <c r="A19" s="15" t="s">
        <v>33</v>
      </c>
      <c r="B19" s="24" t="s">
        <v>34</v>
      </c>
      <c r="C19" s="21">
        <v>25800</v>
      </c>
      <c r="D19" s="21">
        <v>26100</v>
      </c>
      <c r="E19" s="21">
        <v>26700</v>
      </c>
      <c r="F19" s="19"/>
      <c r="G19" s="19"/>
      <c r="H19" s="19"/>
      <c r="I19" s="19"/>
      <c r="J19" s="19"/>
      <c r="K19" s="19"/>
      <c r="L19" s="19"/>
      <c r="M19" s="19"/>
      <c r="N19" s="19"/>
    </row>
    <row r="20" spans="1:14" s="3" customFormat="1" ht="105" x14ac:dyDescent="0.25">
      <c r="A20" s="16" t="s">
        <v>35</v>
      </c>
      <c r="B20" s="23" t="s">
        <v>36</v>
      </c>
      <c r="C20" s="21">
        <f>C21</f>
        <v>4586800</v>
      </c>
      <c r="D20" s="21">
        <f t="shared" ref="D20:E20" si="10">D21</f>
        <v>4670500</v>
      </c>
      <c r="E20" s="21">
        <f t="shared" si="10"/>
        <v>4846600</v>
      </c>
      <c r="F20" s="19"/>
      <c r="G20" s="19"/>
      <c r="H20" s="19"/>
      <c r="I20" s="19"/>
      <c r="J20" s="19"/>
      <c r="K20" s="19"/>
      <c r="L20" s="19"/>
      <c r="M20" s="19"/>
      <c r="N20" s="19"/>
    </row>
    <row r="21" spans="1:14" s="3" customFormat="1" ht="165" x14ac:dyDescent="0.25">
      <c r="A21" s="15" t="s">
        <v>37</v>
      </c>
      <c r="B21" s="24" t="s">
        <v>38</v>
      </c>
      <c r="C21" s="21">
        <v>4586800</v>
      </c>
      <c r="D21" s="21">
        <v>4670500</v>
      </c>
      <c r="E21" s="21">
        <v>4846600</v>
      </c>
      <c r="F21" s="19"/>
      <c r="G21" s="19"/>
      <c r="H21" s="19"/>
      <c r="I21" s="19"/>
      <c r="J21" s="19"/>
      <c r="K21" s="19"/>
      <c r="L21" s="19"/>
      <c r="M21" s="19"/>
      <c r="N21" s="19"/>
    </row>
    <row r="22" spans="1:14" s="3" customFormat="1" ht="90" x14ac:dyDescent="0.25">
      <c r="A22" s="16" t="s">
        <v>39</v>
      </c>
      <c r="B22" s="23" t="s">
        <v>40</v>
      </c>
      <c r="C22" s="21">
        <f>C23</f>
        <v>-491000</v>
      </c>
      <c r="D22" s="21">
        <f t="shared" ref="D22:E22" si="11">D23</f>
        <v>-503300</v>
      </c>
      <c r="E22" s="21">
        <f t="shared" si="11"/>
        <v>-496300</v>
      </c>
      <c r="F22" s="19"/>
      <c r="G22" s="19"/>
      <c r="H22" s="19"/>
      <c r="I22" s="19"/>
      <c r="J22" s="19"/>
      <c r="K22" s="19"/>
      <c r="L22" s="19"/>
      <c r="M22" s="19"/>
      <c r="N22" s="19"/>
    </row>
    <row r="23" spans="1:14" s="3" customFormat="1" ht="150" x14ac:dyDescent="0.25">
      <c r="A23" s="15" t="s">
        <v>41</v>
      </c>
      <c r="B23" s="24" t="s">
        <v>42</v>
      </c>
      <c r="C23" s="21">
        <v>-491000</v>
      </c>
      <c r="D23" s="21">
        <v>-503300</v>
      </c>
      <c r="E23" s="21">
        <v>-496300</v>
      </c>
      <c r="F23" s="19"/>
      <c r="G23" s="19"/>
      <c r="H23" s="19"/>
      <c r="I23" s="19"/>
      <c r="J23" s="19"/>
      <c r="K23" s="19"/>
      <c r="L23" s="19"/>
      <c r="M23" s="19"/>
      <c r="N23" s="19"/>
    </row>
    <row r="24" spans="1:14" s="3" customFormat="1" x14ac:dyDescent="0.25">
      <c r="A24" s="16" t="s">
        <v>43</v>
      </c>
      <c r="B24" s="17" t="s">
        <v>44</v>
      </c>
      <c r="C24" s="18">
        <f>C25+C27</f>
        <v>3182000</v>
      </c>
      <c r="D24" s="18">
        <f t="shared" ref="D24" si="12">D25+D27</f>
        <v>3316000</v>
      </c>
      <c r="E24" s="18">
        <f t="shared" ref="E24" si="13">E25+E27</f>
        <v>3454000</v>
      </c>
      <c r="F24" s="19"/>
      <c r="G24" s="19"/>
      <c r="H24" s="19"/>
      <c r="I24" s="19"/>
      <c r="J24" s="19"/>
      <c r="K24" s="19"/>
      <c r="L24" s="19"/>
      <c r="M24" s="19"/>
      <c r="N24" s="19"/>
    </row>
    <row r="25" spans="1:14" s="3" customFormat="1" x14ac:dyDescent="0.25">
      <c r="A25" s="16" t="s">
        <v>45</v>
      </c>
      <c r="B25" s="22" t="s">
        <v>46</v>
      </c>
      <c r="C25" s="21">
        <f>C26</f>
        <v>193000</v>
      </c>
      <c r="D25" s="21">
        <f t="shared" ref="D25:E25" si="14">D26</f>
        <v>207000</v>
      </c>
      <c r="E25" s="21">
        <f t="shared" si="14"/>
        <v>221000</v>
      </c>
      <c r="F25" s="19"/>
      <c r="G25" s="19"/>
      <c r="H25" s="19"/>
      <c r="I25" s="19"/>
      <c r="J25" s="19"/>
      <c r="K25" s="19"/>
      <c r="L25" s="19"/>
      <c r="M25" s="19"/>
      <c r="N25" s="19"/>
    </row>
    <row r="26" spans="1:14" s="3" customFormat="1" x14ac:dyDescent="0.25">
      <c r="A26" s="16" t="s">
        <v>47</v>
      </c>
      <c r="B26" s="22" t="s">
        <v>46</v>
      </c>
      <c r="C26" s="21">
        <v>193000</v>
      </c>
      <c r="D26" s="21">
        <v>207000</v>
      </c>
      <c r="E26" s="21">
        <v>221000</v>
      </c>
      <c r="F26" s="19"/>
      <c r="G26" s="19"/>
      <c r="H26" s="19"/>
      <c r="I26" s="19"/>
      <c r="J26" s="19"/>
      <c r="K26" s="19"/>
      <c r="L26" s="19"/>
      <c r="M26" s="19"/>
      <c r="N26" s="19"/>
    </row>
    <row r="27" spans="1:14" s="3" customFormat="1" ht="30" x14ac:dyDescent="0.25">
      <c r="A27" s="16" t="s">
        <v>48</v>
      </c>
      <c r="B27" s="22" t="s">
        <v>49</v>
      </c>
      <c r="C27" s="21">
        <f>C28</f>
        <v>2989000</v>
      </c>
      <c r="D27" s="21">
        <f t="shared" ref="D27:E27" si="15">D28</f>
        <v>3109000</v>
      </c>
      <c r="E27" s="21">
        <f t="shared" si="15"/>
        <v>3233000</v>
      </c>
      <c r="F27" s="19"/>
      <c r="G27" s="19"/>
      <c r="H27" s="19"/>
      <c r="I27" s="19"/>
      <c r="J27" s="19"/>
      <c r="K27" s="19"/>
      <c r="L27" s="19"/>
      <c r="M27" s="19"/>
      <c r="N27" s="19"/>
    </row>
    <row r="28" spans="1:14" s="3" customFormat="1" ht="60" x14ac:dyDescent="0.25">
      <c r="A28" s="16" t="s">
        <v>50</v>
      </c>
      <c r="B28" s="22" t="s">
        <v>51</v>
      </c>
      <c r="C28" s="21">
        <v>2989000</v>
      </c>
      <c r="D28" s="21">
        <v>3109000</v>
      </c>
      <c r="E28" s="21">
        <v>3233000</v>
      </c>
      <c r="F28" s="19"/>
      <c r="G28" s="19"/>
      <c r="H28" s="19"/>
      <c r="I28" s="19"/>
      <c r="J28" s="19"/>
      <c r="K28" s="19"/>
      <c r="L28" s="19"/>
      <c r="M28" s="19"/>
      <c r="N28" s="19"/>
    </row>
    <row r="29" spans="1:14" s="3" customFormat="1" x14ac:dyDescent="0.25">
      <c r="A29" s="16" t="s">
        <v>52</v>
      </c>
      <c r="B29" s="17" t="s">
        <v>53</v>
      </c>
      <c r="C29" s="18">
        <f>C30</f>
        <v>1300000</v>
      </c>
      <c r="D29" s="18">
        <f t="shared" ref="D29:E30" si="16">D30</f>
        <v>1300000</v>
      </c>
      <c r="E29" s="18">
        <f t="shared" si="16"/>
        <v>1300000</v>
      </c>
      <c r="F29" s="19"/>
      <c r="G29" s="19"/>
      <c r="H29" s="19"/>
      <c r="I29" s="19"/>
      <c r="J29" s="19"/>
      <c r="K29" s="19"/>
      <c r="L29" s="19"/>
      <c r="M29" s="19"/>
      <c r="N29" s="19"/>
    </row>
    <row r="30" spans="1:14" s="3" customFormat="1" ht="45" x14ac:dyDescent="0.25">
      <c r="A30" s="16" t="s">
        <v>54</v>
      </c>
      <c r="B30" s="22" t="s">
        <v>55</v>
      </c>
      <c r="C30" s="21">
        <f>C31</f>
        <v>1300000</v>
      </c>
      <c r="D30" s="21">
        <f t="shared" si="16"/>
        <v>1300000</v>
      </c>
      <c r="E30" s="21">
        <f t="shared" si="16"/>
        <v>1300000</v>
      </c>
      <c r="F30" s="19"/>
      <c r="G30" s="19"/>
      <c r="H30" s="19"/>
      <c r="I30" s="19"/>
      <c r="J30" s="19"/>
      <c r="K30" s="19"/>
      <c r="L30" s="19"/>
      <c r="M30" s="19"/>
      <c r="N30" s="19"/>
    </row>
    <row r="31" spans="1:14" s="3" customFormat="1" ht="75" x14ac:dyDescent="0.25">
      <c r="A31" s="16" t="s">
        <v>56</v>
      </c>
      <c r="B31" s="22" t="s">
        <v>57</v>
      </c>
      <c r="C31" s="21">
        <v>1300000</v>
      </c>
      <c r="D31" s="21">
        <v>1300000</v>
      </c>
      <c r="E31" s="21">
        <v>1300000</v>
      </c>
      <c r="F31" s="19"/>
      <c r="G31" s="19"/>
      <c r="H31" s="19"/>
      <c r="I31" s="19"/>
      <c r="J31" s="19"/>
      <c r="K31" s="19"/>
      <c r="L31" s="19"/>
      <c r="M31" s="19"/>
      <c r="N31" s="19"/>
    </row>
    <row r="32" spans="1:14" s="3" customFormat="1" ht="71.25" x14ac:dyDescent="0.25">
      <c r="A32" s="16" t="s">
        <v>58</v>
      </c>
      <c r="B32" s="17" t="s">
        <v>59</v>
      </c>
      <c r="C32" s="25">
        <f>C33+C39</f>
        <v>1143700</v>
      </c>
      <c r="D32" s="25">
        <f t="shared" ref="D32" si="17">D33+D39</f>
        <v>1181800</v>
      </c>
      <c r="E32" s="25">
        <f t="shared" ref="E32" si="18">E33+E39</f>
        <v>1185300</v>
      </c>
      <c r="F32" s="19"/>
      <c r="G32" s="19"/>
      <c r="H32" s="19"/>
      <c r="I32" s="19"/>
      <c r="J32" s="19"/>
      <c r="K32" s="19"/>
      <c r="L32" s="19"/>
      <c r="M32" s="19"/>
      <c r="N32" s="19"/>
    </row>
    <row r="33" spans="1:14" s="3" customFormat="1" ht="135" x14ac:dyDescent="0.25">
      <c r="A33" s="16" t="s">
        <v>60</v>
      </c>
      <c r="B33" s="23" t="s">
        <v>61</v>
      </c>
      <c r="C33" s="26">
        <f>C34+C37</f>
        <v>1023000</v>
      </c>
      <c r="D33" s="26">
        <f t="shared" ref="D33" si="19">D34+D37</f>
        <v>1061100</v>
      </c>
      <c r="E33" s="26">
        <f t="shared" ref="E33" si="20">E34+E37</f>
        <v>1065300</v>
      </c>
      <c r="F33" s="19"/>
      <c r="G33" s="19"/>
      <c r="H33" s="19"/>
      <c r="I33" s="19"/>
      <c r="J33" s="19"/>
      <c r="K33" s="19"/>
      <c r="L33" s="19"/>
      <c r="M33" s="19"/>
      <c r="N33" s="19"/>
    </row>
    <row r="34" spans="1:14" s="3" customFormat="1" ht="90" x14ac:dyDescent="0.25">
      <c r="A34" s="16" t="s">
        <v>62</v>
      </c>
      <c r="B34" s="22" t="s">
        <v>63</v>
      </c>
      <c r="C34" s="21">
        <f>C35+C36</f>
        <v>922800</v>
      </c>
      <c r="D34" s="21">
        <f t="shared" ref="D34" si="21">D35+D36</f>
        <v>957300</v>
      </c>
      <c r="E34" s="21">
        <f t="shared" ref="E34" si="22">E35+E36</f>
        <v>957300</v>
      </c>
      <c r="F34" s="19"/>
      <c r="G34" s="19"/>
      <c r="H34" s="19"/>
      <c r="I34" s="19"/>
      <c r="J34" s="19"/>
      <c r="K34" s="19"/>
      <c r="L34" s="19"/>
      <c r="M34" s="19"/>
      <c r="N34" s="19"/>
    </row>
    <row r="35" spans="1:14" s="3" customFormat="1" ht="135" x14ac:dyDescent="0.25">
      <c r="A35" s="16" t="s">
        <v>64</v>
      </c>
      <c r="B35" s="23" t="s">
        <v>65</v>
      </c>
      <c r="C35" s="21">
        <v>501800</v>
      </c>
      <c r="D35" s="21">
        <v>505000</v>
      </c>
      <c r="E35" s="21">
        <v>505000</v>
      </c>
      <c r="F35" s="19"/>
      <c r="G35" s="19"/>
      <c r="H35" s="19"/>
      <c r="I35" s="19"/>
      <c r="J35" s="19"/>
      <c r="K35" s="19"/>
      <c r="L35" s="19"/>
      <c r="M35" s="19"/>
      <c r="N35" s="19"/>
    </row>
    <row r="36" spans="1:14" s="3" customFormat="1" ht="109.5" customHeight="1" x14ac:dyDescent="0.25">
      <c r="A36" s="16" t="s">
        <v>66</v>
      </c>
      <c r="B36" s="23" t="s">
        <v>67</v>
      </c>
      <c r="C36" s="21">
        <v>421000</v>
      </c>
      <c r="D36" s="21">
        <v>452300</v>
      </c>
      <c r="E36" s="21">
        <v>452300</v>
      </c>
      <c r="F36" s="19"/>
      <c r="G36" s="19"/>
      <c r="H36" s="19"/>
      <c r="I36" s="19"/>
      <c r="J36" s="19"/>
      <c r="K36" s="19"/>
      <c r="L36" s="19"/>
      <c r="M36" s="19"/>
      <c r="N36" s="19"/>
    </row>
    <row r="37" spans="1:14" s="3" customFormat="1" ht="105" x14ac:dyDescent="0.25">
      <c r="A37" s="16" t="s">
        <v>68</v>
      </c>
      <c r="B37" s="23" t="s">
        <v>69</v>
      </c>
      <c r="C37" s="26">
        <f>C38</f>
        <v>100200</v>
      </c>
      <c r="D37" s="26">
        <f t="shared" ref="D37:E37" si="23">D38</f>
        <v>103800</v>
      </c>
      <c r="E37" s="26">
        <f t="shared" si="23"/>
        <v>108000</v>
      </c>
      <c r="F37" s="19"/>
      <c r="G37" s="19"/>
      <c r="H37" s="19"/>
      <c r="I37" s="19"/>
      <c r="J37" s="19"/>
      <c r="K37" s="19"/>
      <c r="L37" s="19"/>
      <c r="M37" s="19"/>
      <c r="N37" s="19"/>
    </row>
    <row r="38" spans="1:14" s="3" customFormat="1" ht="90" x14ac:dyDescent="0.25">
      <c r="A38" s="16" t="s">
        <v>70</v>
      </c>
      <c r="B38" s="22" t="s">
        <v>71</v>
      </c>
      <c r="C38" s="21">
        <v>100200</v>
      </c>
      <c r="D38" s="21">
        <v>103800</v>
      </c>
      <c r="E38" s="21">
        <v>108000</v>
      </c>
      <c r="F38" s="19"/>
      <c r="G38" s="19"/>
      <c r="H38" s="19"/>
      <c r="I38" s="19"/>
      <c r="J38" s="19"/>
      <c r="K38" s="19"/>
      <c r="L38" s="19"/>
      <c r="M38" s="19"/>
      <c r="N38" s="19"/>
    </row>
    <row r="39" spans="1:14" s="3" customFormat="1" ht="107.25" customHeight="1" x14ac:dyDescent="0.25">
      <c r="A39" s="16" t="s">
        <v>72</v>
      </c>
      <c r="B39" s="22" t="s">
        <v>73</v>
      </c>
      <c r="C39" s="21">
        <f t="shared" ref="C39:E40" si="24">C40</f>
        <v>120700</v>
      </c>
      <c r="D39" s="21">
        <f t="shared" si="24"/>
        <v>120700</v>
      </c>
      <c r="E39" s="21">
        <f t="shared" si="24"/>
        <v>120000</v>
      </c>
      <c r="F39" s="19"/>
      <c r="G39" s="19"/>
      <c r="H39" s="19"/>
      <c r="I39" s="19"/>
      <c r="J39" s="19"/>
      <c r="K39" s="19"/>
      <c r="L39" s="19"/>
      <c r="M39" s="19"/>
      <c r="N39" s="19"/>
    </row>
    <row r="40" spans="1:14" s="3" customFormat="1" ht="120" x14ac:dyDescent="0.25">
      <c r="A40" s="16" t="s">
        <v>74</v>
      </c>
      <c r="B40" s="22" t="s">
        <v>75</v>
      </c>
      <c r="C40" s="21">
        <f t="shared" si="24"/>
        <v>120700</v>
      </c>
      <c r="D40" s="21">
        <f t="shared" si="24"/>
        <v>120700</v>
      </c>
      <c r="E40" s="21">
        <f t="shared" si="24"/>
        <v>120000</v>
      </c>
      <c r="F40" s="19"/>
      <c r="G40" s="19"/>
      <c r="H40" s="19"/>
      <c r="I40" s="19"/>
      <c r="J40" s="19"/>
      <c r="K40" s="19"/>
      <c r="L40" s="19"/>
      <c r="M40" s="19"/>
      <c r="N40" s="19"/>
    </row>
    <row r="41" spans="1:14" s="3" customFormat="1" ht="105" x14ac:dyDescent="0.25">
      <c r="A41" s="16" t="s">
        <v>76</v>
      </c>
      <c r="B41" s="22" t="s">
        <v>77</v>
      </c>
      <c r="C41" s="21">
        <v>120700</v>
      </c>
      <c r="D41" s="21">
        <v>120700</v>
      </c>
      <c r="E41" s="21">
        <v>120000</v>
      </c>
      <c r="F41" s="19"/>
      <c r="G41" s="19"/>
      <c r="H41" s="19"/>
      <c r="I41" s="19"/>
      <c r="J41" s="19"/>
      <c r="K41" s="19"/>
      <c r="L41" s="19"/>
      <c r="M41" s="19"/>
      <c r="N41" s="19"/>
    </row>
    <row r="42" spans="1:14" s="3" customFormat="1" ht="28.5" x14ac:dyDescent="0.25">
      <c r="A42" s="16" t="s">
        <v>78</v>
      </c>
      <c r="B42" s="17" t="s">
        <v>79</v>
      </c>
      <c r="C42" s="18">
        <f t="shared" ref="C42:E42" si="25">C43</f>
        <v>5600</v>
      </c>
      <c r="D42" s="18">
        <f t="shared" si="25"/>
        <v>5600</v>
      </c>
      <c r="E42" s="18">
        <f t="shared" si="25"/>
        <v>5600</v>
      </c>
      <c r="F42" s="19"/>
      <c r="G42" s="19"/>
      <c r="H42" s="19"/>
      <c r="I42" s="19"/>
      <c r="J42" s="19"/>
      <c r="K42" s="19"/>
      <c r="L42" s="19"/>
      <c r="M42" s="19"/>
      <c r="N42" s="19"/>
    </row>
    <row r="43" spans="1:14" s="3" customFormat="1" ht="30" x14ac:dyDescent="0.25">
      <c r="A43" s="16" t="s">
        <v>80</v>
      </c>
      <c r="B43" s="22" t="s">
        <v>81</v>
      </c>
      <c r="C43" s="21">
        <f>C44+C46</f>
        <v>5600</v>
      </c>
      <c r="D43" s="21">
        <f t="shared" ref="D43" si="26">D44+D46</f>
        <v>5600</v>
      </c>
      <c r="E43" s="21">
        <f t="shared" ref="E43" si="27">E44+E46</f>
        <v>5600</v>
      </c>
      <c r="F43" s="19"/>
      <c r="G43" s="19"/>
      <c r="H43" s="19"/>
      <c r="I43" s="19"/>
      <c r="J43" s="19"/>
      <c r="K43" s="19"/>
      <c r="L43" s="19"/>
      <c r="M43" s="19"/>
      <c r="N43" s="19"/>
    </row>
    <row r="44" spans="1:14" s="3" customFormat="1" ht="45" x14ac:dyDescent="0.25">
      <c r="A44" s="16" t="s">
        <v>82</v>
      </c>
      <c r="B44" s="22" t="s">
        <v>83</v>
      </c>
      <c r="C44" s="21">
        <v>2500</v>
      </c>
      <c r="D44" s="21">
        <v>2500</v>
      </c>
      <c r="E44" s="21">
        <v>2500</v>
      </c>
      <c r="F44" s="19"/>
      <c r="G44" s="19"/>
      <c r="H44" s="19"/>
      <c r="I44" s="19"/>
      <c r="J44" s="19"/>
      <c r="K44" s="19"/>
      <c r="L44" s="19"/>
      <c r="M44" s="19"/>
      <c r="N44" s="19"/>
    </row>
    <row r="45" spans="1:14" s="3" customFormat="1" ht="30" x14ac:dyDescent="0.25">
      <c r="A45" s="20" t="s">
        <v>84</v>
      </c>
      <c r="B45" s="27" t="s">
        <v>85</v>
      </c>
      <c r="C45" s="21">
        <f>C46</f>
        <v>3100</v>
      </c>
      <c r="D45" s="21">
        <f t="shared" ref="D45" si="28">D46</f>
        <v>3100</v>
      </c>
      <c r="E45" s="21">
        <f t="shared" ref="E45" si="29">E46</f>
        <v>3100</v>
      </c>
      <c r="F45" s="19"/>
      <c r="G45" s="19"/>
      <c r="H45" s="19"/>
      <c r="I45" s="19"/>
      <c r="J45" s="19"/>
      <c r="K45" s="19"/>
      <c r="L45" s="19"/>
      <c r="M45" s="19"/>
      <c r="N45" s="19"/>
    </row>
    <row r="46" spans="1:14" s="3" customFormat="1" x14ac:dyDescent="0.25">
      <c r="A46" s="16" t="s">
        <v>86</v>
      </c>
      <c r="B46" s="22" t="s">
        <v>87</v>
      </c>
      <c r="C46" s="21">
        <v>3100</v>
      </c>
      <c r="D46" s="21">
        <v>3100</v>
      </c>
      <c r="E46" s="21">
        <v>3100</v>
      </c>
      <c r="F46" s="19"/>
      <c r="G46" s="19"/>
      <c r="H46" s="19"/>
      <c r="I46" s="19"/>
      <c r="J46" s="19"/>
      <c r="K46" s="19"/>
      <c r="L46" s="19"/>
      <c r="M46" s="19"/>
      <c r="N46" s="19"/>
    </row>
    <row r="47" spans="1:14" s="3" customFormat="1" ht="42.75" x14ac:dyDescent="0.25">
      <c r="A47" s="16" t="s">
        <v>88</v>
      </c>
      <c r="B47" s="17" t="s">
        <v>89</v>
      </c>
      <c r="C47" s="25">
        <f>C48</f>
        <v>265000</v>
      </c>
      <c r="D47" s="25">
        <f t="shared" ref="D47:E47" si="30">D48</f>
        <v>274000</v>
      </c>
      <c r="E47" s="25">
        <f t="shared" si="30"/>
        <v>290000</v>
      </c>
      <c r="F47" s="19"/>
      <c r="G47" s="19"/>
      <c r="H47" s="19"/>
      <c r="I47" s="19"/>
      <c r="J47" s="19"/>
      <c r="K47" s="19"/>
      <c r="L47" s="19"/>
      <c r="M47" s="19"/>
      <c r="N47" s="19"/>
    </row>
    <row r="48" spans="1:14" s="3" customFormat="1" ht="30" x14ac:dyDescent="0.25">
      <c r="A48" s="16" t="s">
        <v>90</v>
      </c>
      <c r="B48" s="28" t="s">
        <v>91</v>
      </c>
      <c r="C48" s="26">
        <f>C50</f>
        <v>265000</v>
      </c>
      <c r="D48" s="26">
        <f t="shared" ref="D48" si="31">D50</f>
        <v>274000</v>
      </c>
      <c r="E48" s="26">
        <f t="shared" ref="E48" si="32">E50</f>
        <v>290000</v>
      </c>
      <c r="F48" s="19"/>
      <c r="G48" s="19"/>
      <c r="H48" s="19"/>
      <c r="I48" s="19"/>
      <c r="J48" s="19"/>
      <c r="K48" s="19"/>
      <c r="L48" s="19"/>
      <c r="M48" s="19"/>
      <c r="N48" s="19"/>
    </row>
    <row r="49" spans="1:14" s="3" customFormat="1" ht="45" x14ac:dyDescent="0.25">
      <c r="A49" s="16" t="s">
        <v>92</v>
      </c>
      <c r="B49" s="28" t="s">
        <v>93</v>
      </c>
      <c r="C49" s="26">
        <f>C50</f>
        <v>265000</v>
      </c>
      <c r="D49" s="26">
        <f t="shared" ref="D49:E49" si="33">D50</f>
        <v>274000</v>
      </c>
      <c r="E49" s="26">
        <f t="shared" si="33"/>
        <v>290000</v>
      </c>
      <c r="F49" s="19"/>
      <c r="G49" s="19"/>
      <c r="H49" s="19"/>
      <c r="I49" s="19"/>
      <c r="J49" s="19"/>
      <c r="K49" s="19"/>
      <c r="L49" s="19"/>
      <c r="M49" s="19"/>
      <c r="N49" s="19"/>
    </row>
    <row r="50" spans="1:14" s="3" customFormat="1" ht="60" x14ac:dyDescent="0.25">
      <c r="A50" s="16" t="s">
        <v>94</v>
      </c>
      <c r="B50" s="22" t="s">
        <v>95</v>
      </c>
      <c r="C50" s="26">
        <v>265000</v>
      </c>
      <c r="D50" s="26">
        <v>274000</v>
      </c>
      <c r="E50" s="26">
        <v>290000</v>
      </c>
      <c r="F50" s="19"/>
      <c r="G50" s="19"/>
      <c r="H50" s="19"/>
      <c r="I50" s="19"/>
      <c r="J50" s="19"/>
      <c r="K50" s="19"/>
      <c r="L50" s="19"/>
      <c r="M50" s="19"/>
      <c r="N50" s="19"/>
    </row>
    <row r="51" spans="1:14" s="3" customFormat="1" ht="42.75" x14ac:dyDescent="0.25">
      <c r="A51" s="16" t="s">
        <v>96</v>
      </c>
      <c r="B51" s="17" t="s">
        <v>97</v>
      </c>
      <c r="C51" s="25">
        <f>C52</f>
        <v>100000</v>
      </c>
      <c r="D51" s="25">
        <f t="shared" ref="D51:E51" si="34">D52</f>
        <v>100000</v>
      </c>
      <c r="E51" s="25">
        <f t="shared" si="34"/>
        <v>100000</v>
      </c>
      <c r="F51" s="19"/>
      <c r="G51" s="19"/>
      <c r="H51" s="19"/>
      <c r="I51" s="19"/>
      <c r="J51" s="19"/>
      <c r="K51" s="19"/>
      <c r="L51" s="19"/>
      <c r="M51" s="19"/>
      <c r="N51" s="19"/>
    </row>
    <row r="52" spans="1:14" s="3" customFormat="1" ht="45" x14ac:dyDescent="0.25">
      <c r="A52" s="16" t="s">
        <v>98</v>
      </c>
      <c r="B52" s="22" t="s">
        <v>99</v>
      </c>
      <c r="C52" s="21">
        <f t="shared" ref="C52:E52" si="35">C53</f>
        <v>100000</v>
      </c>
      <c r="D52" s="21">
        <f t="shared" si="35"/>
        <v>100000</v>
      </c>
      <c r="E52" s="21">
        <f t="shared" si="35"/>
        <v>100000</v>
      </c>
      <c r="F52" s="19"/>
      <c r="G52" s="19"/>
      <c r="H52" s="19"/>
      <c r="I52" s="19"/>
      <c r="J52" s="19"/>
      <c r="K52" s="19"/>
      <c r="L52" s="19"/>
      <c r="M52" s="19"/>
      <c r="N52" s="19"/>
    </row>
    <row r="53" spans="1:14" s="3" customFormat="1" ht="45" x14ac:dyDescent="0.25">
      <c r="A53" s="16" t="s">
        <v>100</v>
      </c>
      <c r="B53" s="22" t="s">
        <v>101</v>
      </c>
      <c r="C53" s="21">
        <f>C54+C55</f>
        <v>100000</v>
      </c>
      <c r="D53" s="21">
        <f t="shared" ref="D53" si="36">D54+D55</f>
        <v>100000</v>
      </c>
      <c r="E53" s="21">
        <f t="shared" ref="E53" si="37">E54+E55</f>
        <v>100000</v>
      </c>
      <c r="F53" s="19"/>
      <c r="G53" s="19"/>
      <c r="H53" s="19"/>
      <c r="I53" s="19"/>
      <c r="J53" s="19"/>
      <c r="K53" s="19"/>
      <c r="L53" s="19"/>
      <c r="M53" s="19"/>
      <c r="N53" s="19"/>
    </row>
    <row r="54" spans="1:14" s="3" customFormat="1" ht="90" x14ac:dyDescent="0.25">
      <c r="A54" s="16" t="s">
        <v>102</v>
      </c>
      <c r="B54" s="22" t="s">
        <v>103</v>
      </c>
      <c r="C54" s="21">
        <v>50000</v>
      </c>
      <c r="D54" s="21">
        <v>50000</v>
      </c>
      <c r="E54" s="21">
        <v>50000</v>
      </c>
      <c r="F54" s="19"/>
      <c r="G54" s="19"/>
      <c r="H54" s="19"/>
      <c r="I54" s="19"/>
      <c r="J54" s="19"/>
      <c r="K54" s="19"/>
      <c r="L54" s="19"/>
      <c r="M54" s="19"/>
      <c r="N54" s="19"/>
    </row>
    <row r="55" spans="1:14" s="3" customFormat="1" ht="60" x14ac:dyDescent="0.25">
      <c r="A55" s="16" t="s">
        <v>104</v>
      </c>
      <c r="B55" s="22" t="s">
        <v>105</v>
      </c>
      <c r="C55" s="21">
        <v>50000</v>
      </c>
      <c r="D55" s="21">
        <v>50000</v>
      </c>
      <c r="E55" s="21">
        <v>50000</v>
      </c>
      <c r="F55" s="19"/>
      <c r="G55" s="19"/>
      <c r="H55" s="19"/>
      <c r="I55" s="19"/>
      <c r="J55" s="19"/>
      <c r="K55" s="19"/>
      <c r="L55" s="19"/>
      <c r="M55" s="19"/>
      <c r="N55" s="19"/>
    </row>
    <row r="56" spans="1:14" s="3" customFormat="1" ht="28.5" x14ac:dyDescent="0.25">
      <c r="A56" s="16" t="s">
        <v>106</v>
      </c>
      <c r="B56" s="17" t="s">
        <v>107</v>
      </c>
      <c r="C56" s="18">
        <f>C57+C79+C82</f>
        <v>685000</v>
      </c>
      <c r="D56" s="18">
        <f t="shared" ref="D56" si="38">D57+D79+D82</f>
        <v>685000</v>
      </c>
      <c r="E56" s="18">
        <f t="shared" ref="E56" si="39">E57+E79+E82</f>
        <v>685000</v>
      </c>
      <c r="F56" s="19"/>
      <c r="G56" s="19"/>
      <c r="H56" s="19"/>
      <c r="I56" s="19"/>
      <c r="J56" s="19"/>
      <c r="K56" s="19"/>
      <c r="L56" s="19"/>
      <c r="M56" s="19"/>
      <c r="N56" s="19"/>
    </row>
    <row r="57" spans="1:14" s="3" customFormat="1" ht="60" x14ac:dyDescent="0.25">
      <c r="A57" s="16" t="s">
        <v>108</v>
      </c>
      <c r="B57" s="28" t="s">
        <v>109</v>
      </c>
      <c r="C57" s="18">
        <f>C58+C60+C62+C64+C67+C75+C69+C71+C73+C77</f>
        <v>656125</v>
      </c>
      <c r="D57" s="18">
        <f t="shared" ref="D57" si="40">D58+D60+D62+D64+D67+D75+D69+D71+D73+D77</f>
        <v>656125</v>
      </c>
      <c r="E57" s="18">
        <f t="shared" ref="E57" si="41">E58+E60+E62+E64+E67+E75+E69+E71+E73+E77</f>
        <v>656125</v>
      </c>
      <c r="F57" s="19"/>
      <c r="G57" s="19"/>
      <c r="H57" s="19"/>
      <c r="I57" s="19"/>
      <c r="J57" s="19"/>
      <c r="K57" s="19"/>
      <c r="L57" s="19"/>
      <c r="M57" s="19"/>
      <c r="N57" s="19"/>
    </row>
    <row r="58" spans="1:14" s="3" customFormat="1" ht="75" x14ac:dyDescent="0.25">
      <c r="A58" s="29" t="s">
        <v>110</v>
      </c>
      <c r="B58" s="30" t="s">
        <v>111</v>
      </c>
      <c r="C58" s="18">
        <f>C59</f>
        <v>26333</v>
      </c>
      <c r="D58" s="18">
        <f t="shared" ref="D58:E58" si="42">D59</f>
        <v>26333</v>
      </c>
      <c r="E58" s="18">
        <f t="shared" si="42"/>
        <v>26333</v>
      </c>
      <c r="F58" s="19"/>
      <c r="G58" s="19"/>
      <c r="H58" s="19"/>
      <c r="I58" s="19"/>
      <c r="J58" s="19"/>
      <c r="K58" s="19"/>
      <c r="L58" s="19"/>
      <c r="M58" s="19"/>
      <c r="N58" s="19"/>
    </row>
    <row r="59" spans="1:14" s="3" customFormat="1" ht="105" x14ac:dyDescent="0.25">
      <c r="A59" s="16" t="s">
        <v>112</v>
      </c>
      <c r="B59" s="30" t="s">
        <v>113</v>
      </c>
      <c r="C59" s="21">
        <v>26333</v>
      </c>
      <c r="D59" s="21">
        <v>26333</v>
      </c>
      <c r="E59" s="21">
        <v>26333</v>
      </c>
      <c r="F59" s="19"/>
      <c r="G59" s="19"/>
      <c r="H59" s="19"/>
      <c r="I59" s="19"/>
      <c r="J59" s="19"/>
      <c r="K59" s="19"/>
      <c r="L59" s="19"/>
      <c r="M59" s="19"/>
      <c r="N59" s="19"/>
    </row>
    <row r="60" spans="1:14" s="3" customFormat="1" ht="105" x14ac:dyDescent="0.25">
      <c r="A60" s="29" t="s">
        <v>114</v>
      </c>
      <c r="B60" s="30" t="s">
        <v>115</v>
      </c>
      <c r="C60" s="21">
        <f>C61</f>
        <v>134462</v>
      </c>
      <c r="D60" s="21">
        <f t="shared" ref="D60:E60" si="43">D61</f>
        <v>134462</v>
      </c>
      <c r="E60" s="21">
        <f t="shared" si="43"/>
        <v>134462</v>
      </c>
      <c r="F60" s="19"/>
      <c r="G60" s="19"/>
      <c r="H60" s="19"/>
      <c r="I60" s="19"/>
      <c r="J60" s="19"/>
      <c r="K60" s="19"/>
      <c r="L60" s="19"/>
      <c r="M60" s="19"/>
      <c r="N60" s="19"/>
    </row>
    <row r="61" spans="1:14" s="3" customFormat="1" ht="150" x14ac:dyDescent="0.25">
      <c r="A61" s="16" t="s">
        <v>116</v>
      </c>
      <c r="B61" s="30" t="s">
        <v>117</v>
      </c>
      <c r="C61" s="21">
        <v>134462</v>
      </c>
      <c r="D61" s="21">
        <v>134462</v>
      </c>
      <c r="E61" s="21">
        <v>134462</v>
      </c>
      <c r="F61" s="19"/>
      <c r="G61" s="19"/>
      <c r="H61" s="19"/>
      <c r="I61" s="19"/>
      <c r="J61" s="19"/>
      <c r="K61" s="19"/>
      <c r="L61" s="19"/>
      <c r="M61" s="19"/>
      <c r="N61" s="19"/>
    </row>
    <row r="62" spans="1:14" s="3" customFormat="1" ht="75" x14ac:dyDescent="0.25">
      <c r="A62" s="29" t="s">
        <v>118</v>
      </c>
      <c r="B62" s="30" t="s">
        <v>119</v>
      </c>
      <c r="C62" s="21">
        <f>C63</f>
        <v>94238</v>
      </c>
      <c r="D62" s="21">
        <f t="shared" ref="D62:E62" si="44">D63</f>
        <v>94238</v>
      </c>
      <c r="E62" s="21">
        <f t="shared" si="44"/>
        <v>94238</v>
      </c>
      <c r="F62" s="19"/>
      <c r="G62" s="19"/>
      <c r="H62" s="19"/>
      <c r="I62" s="19"/>
      <c r="J62" s="19"/>
      <c r="K62" s="19"/>
      <c r="L62" s="19"/>
      <c r="M62" s="19"/>
      <c r="N62" s="19"/>
    </row>
    <row r="63" spans="1:14" s="3" customFormat="1" ht="105" x14ac:dyDescent="0.25">
      <c r="A63" s="16" t="s">
        <v>120</v>
      </c>
      <c r="B63" s="30" t="s">
        <v>121</v>
      </c>
      <c r="C63" s="26">
        <v>94238</v>
      </c>
      <c r="D63" s="26">
        <v>94238</v>
      </c>
      <c r="E63" s="26">
        <v>94238</v>
      </c>
      <c r="F63" s="19"/>
      <c r="G63" s="19"/>
      <c r="H63" s="19"/>
      <c r="I63" s="19"/>
      <c r="J63" s="19"/>
      <c r="K63" s="19"/>
      <c r="L63" s="19"/>
      <c r="M63" s="19"/>
      <c r="N63" s="19"/>
    </row>
    <row r="64" spans="1:14" s="3" customFormat="1" ht="90" x14ac:dyDescent="0.25">
      <c r="A64" s="16" t="s">
        <v>122</v>
      </c>
      <c r="B64" s="30" t="s">
        <v>123</v>
      </c>
      <c r="C64" s="26">
        <f>C65+C66</f>
        <v>30000</v>
      </c>
      <c r="D64" s="26">
        <f t="shared" ref="D64" si="45">D65+D66</f>
        <v>30000</v>
      </c>
      <c r="E64" s="26">
        <f t="shared" ref="E64" si="46">E65+E66</f>
        <v>30000</v>
      </c>
      <c r="F64" s="19"/>
      <c r="G64" s="19"/>
      <c r="H64" s="19"/>
      <c r="I64" s="19"/>
      <c r="J64" s="19"/>
      <c r="K64" s="19"/>
      <c r="L64" s="19"/>
      <c r="M64" s="19"/>
      <c r="N64" s="19"/>
    </row>
    <row r="65" spans="1:14" s="3" customFormat="1" ht="120" x14ac:dyDescent="0.25">
      <c r="A65" s="16" t="s">
        <v>124</v>
      </c>
      <c r="B65" s="30" t="s">
        <v>125</v>
      </c>
      <c r="C65" s="21">
        <v>25000</v>
      </c>
      <c r="D65" s="21">
        <v>25000</v>
      </c>
      <c r="E65" s="21">
        <v>25000</v>
      </c>
      <c r="F65" s="19"/>
      <c r="G65" s="19"/>
      <c r="H65" s="19"/>
      <c r="I65" s="19"/>
      <c r="J65" s="19"/>
      <c r="K65" s="19"/>
      <c r="L65" s="19"/>
      <c r="M65" s="19"/>
      <c r="N65" s="19"/>
    </row>
    <row r="66" spans="1:14" s="3" customFormat="1" ht="120" x14ac:dyDescent="0.25">
      <c r="A66" s="16" t="s">
        <v>126</v>
      </c>
      <c r="B66" s="30" t="s">
        <v>127</v>
      </c>
      <c r="C66" s="21">
        <v>5000</v>
      </c>
      <c r="D66" s="21">
        <v>5000</v>
      </c>
      <c r="E66" s="21">
        <v>5000</v>
      </c>
      <c r="F66" s="19"/>
      <c r="G66" s="19"/>
      <c r="H66" s="19"/>
      <c r="I66" s="19"/>
      <c r="J66" s="19"/>
      <c r="K66" s="19"/>
      <c r="L66" s="19"/>
      <c r="M66" s="19"/>
      <c r="N66" s="19"/>
    </row>
    <row r="67" spans="1:14" s="3" customFormat="1" ht="105" x14ac:dyDescent="0.25">
      <c r="A67" s="16" t="s">
        <v>128</v>
      </c>
      <c r="B67" s="30" t="s">
        <v>129</v>
      </c>
      <c r="C67" s="21">
        <f>C68</f>
        <v>7833</v>
      </c>
      <c r="D67" s="21">
        <f t="shared" ref="D67:E67" si="47">D68</f>
        <v>7833</v>
      </c>
      <c r="E67" s="21">
        <f t="shared" si="47"/>
        <v>7833</v>
      </c>
      <c r="F67" s="19"/>
      <c r="G67" s="19"/>
      <c r="H67" s="19"/>
      <c r="I67" s="19"/>
      <c r="J67" s="19"/>
      <c r="K67" s="19"/>
      <c r="L67" s="19"/>
      <c r="M67" s="19"/>
      <c r="N67" s="19"/>
    </row>
    <row r="68" spans="1:14" s="3" customFormat="1" ht="135" x14ac:dyDescent="0.25">
      <c r="A68" s="16" t="s">
        <v>130</v>
      </c>
      <c r="B68" s="30" t="s">
        <v>131</v>
      </c>
      <c r="C68" s="21">
        <v>7833</v>
      </c>
      <c r="D68" s="21">
        <v>7833</v>
      </c>
      <c r="E68" s="21">
        <v>7833</v>
      </c>
      <c r="F68" s="19"/>
      <c r="G68" s="19"/>
      <c r="H68" s="19"/>
      <c r="I68" s="19"/>
      <c r="J68" s="19"/>
      <c r="K68" s="19"/>
      <c r="L68" s="19"/>
      <c r="M68" s="19"/>
      <c r="N68" s="19"/>
    </row>
    <row r="69" spans="1:14" s="3" customFormat="1" ht="90" x14ac:dyDescent="0.25">
      <c r="A69" s="29" t="s">
        <v>132</v>
      </c>
      <c r="B69" s="30" t="s">
        <v>133</v>
      </c>
      <c r="C69" s="21">
        <f>C70</f>
        <v>2000</v>
      </c>
      <c r="D69" s="21">
        <f t="shared" ref="D69:E69" si="48">D70</f>
        <v>2000</v>
      </c>
      <c r="E69" s="21">
        <f t="shared" si="48"/>
        <v>2000</v>
      </c>
      <c r="F69" s="19"/>
      <c r="G69" s="19"/>
      <c r="H69" s="19"/>
      <c r="I69" s="19"/>
      <c r="J69" s="19"/>
      <c r="K69" s="19"/>
      <c r="L69" s="19"/>
      <c r="M69" s="19"/>
      <c r="N69" s="19"/>
    </row>
    <row r="70" spans="1:14" s="3" customFormat="1" ht="165" x14ac:dyDescent="0.25">
      <c r="A70" s="16" t="s">
        <v>134</v>
      </c>
      <c r="B70" s="30" t="s">
        <v>135</v>
      </c>
      <c r="C70" s="21">
        <v>2000</v>
      </c>
      <c r="D70" s="21">
        <v>2000</v>
      </c>
      <c r="E70" s="21">
        <v>2000</v>
      </c>
      <c r="F70" s="19"/>
      <c r="G70" s="19"/>
      <c r="H70" s="19"/>
      <c r="I70" s="19"/>
      <c r="J70" s="19"/>
      <c r="K70" s="19"/>
      <c r="L70" s="19"/>
      <c r="M70" s="19"/>
      <c r="N70" s="19"/>
    </row>
    <row r="71" spans="1:14" s="3" customFormat="1" ht="90" x14ac:dyDescent="0.25">
      <c r="A71" s="29" t="s">
        <v>136</v>
      </c>
      <c r="B71" s="30" t="s">
        <v>137</v>
      </c>
      <c r="C71" s="21">
        <f>C72</f>
        <v>2353</v>
      </c>
      <c r="D71" s="21">
        <f t="shared" ref="D71:E71" si="49">D72</f>
        <v>2353</v>
      </c>
      <c r="E71" s="21">
        <f t="shared" si="49"/>
        <v>2353</v>
      </c>
      <c r="F71" s="19"/>
      <c r="G71" s="19"/>
      <c r="H71" s="19"/>
      <c r="I71" s="19"/>
      <c r="J71" s="19"/>
      <c r="K71" s="19"/>
      <c r="L71" s="19"/>
      <c r="M71" s="19"/>
      <c r="N71" s="19"/>
    </row>
    <row r="72" spans="1:14" s="3" customFormat="1" ht="120" x14ac:dyDescent="0.25">
      <c r="A72" s="16" t="s">
        <v>138</v>
      </c>
      <c r="B72" s="30" t="s">
        <v>139</v>
      </c>
      <c r="C72" s="21">
        <v>2353</v>
      </c>
      <c r="D72" s="21">
        <v>2353</v>
      </c>
      <c r="E72" s="21">
        <v>2353</v>
      </c>
      <c r="F72" s="19"/>
      <c r="G72" s="19"/>
      <c r="H72" s="19"/>
      <c r="I72" s="19"/>
      <c r="J72" s="19"/>
      <c r="K72" s="19"/>
      <c r="L72" s="19"/>
      <c r="M72" s="19"/>
      <c r="N72" s="19"/>
    </row>
    <row r="73" spans="1:14" s="3" customFormat="1" ht="75" x14ac:dyDescent="0.25">
      <c r="A73" s="16" t="s">
        <v>140</v>
      </c>
      <c r="B73" s="30" t="s">
        <v>141</v>
      </c>
      <c r="C73" s="21">
        <f>C74</f>
        <v>36045</v>
      </c>
      <c r="D73" s="21">
        <f t="shared" ref="D73:E73" si="50">D74</f>
        <v>36045</v>
      </c>
      <c r="E73" s="21">
        <f t="shared" si="50"/>
        <v>36045</v>
      </c>
      <c r="F73" s="19"/>
      <c r="G73" s="19"/>
      <c r="H73" s="19"/>
      <c r="I73" s="19"/>
      <c r="J73" s="19"/>
      <c r="K73" s="19"/>
      <c r="L73" s="19"/>
      <c r="M73" s="19"/>
      <c r="N73" s="19"/>
    </row>
    <row r="74" spans="1:14" s="3" customFormat="1" ht="105" x14ac:dyDescent="0.25">
      <c r="A74" s="16" t="s">
        <v>142</v>
      </c>
      <c r="B74" s="30" t="s">
        <v>143</v>
      </c>
      <c r="C74" s="21">
        <v>36045</v>
      </c>
      <c r="D74" s="21">
        <v>36045</v>
      </c>
      <c r="E74" s="21">
        <v>36045</v>
      </c>
      <c r="F74" s="19"/>
      <c r="G74" s="19"/>
      <c r="H74" s="19"/>
      <c r="I74" s="19"/>
      <c r="J74" s="19"/>
      <c r="K74" s="19"/>
      <c r="L74" s="19"/>
      <c r="M74" s="19"/>
      <c r="N74" s="19"/>
    </row>
    <row r="75" spans="1:14" s="3" customFormat="1" ht="90" x14ac:dyDescent="0.25">
      <c r="A75" s="16" t="s">
        <v>144</v>
      </c>
      <c r="B75" s="30" t="s">
        <v>145</v>
      </c>
      <c r="C75" s="21">
        <f>C76</f>
        <v>166000</v>
      </c>
      <c r="D75" s="21">
        <f t="shared" ref="D75:E75" si="51">D76</f>
        <v>166000</v>
      </c>
      <c r="E75" s="21">
        <f t="shared" si="51"/>
        <v>166000</v>
      </c>
      <c r="F75" s="19"/>
      <c r="G75" s="19"/>
      <c r="H75" s="19"/>
      <c r="I75" s="19"/>
      <c r="J75" s="19"/>
      <c r="K75" s="19"/>
      <c r="L75" s="19"/>
      <c r="M75" s="19"/>
      <c r="N75" s="19"/>
    </row>
    <row r="76" spans="1:14" s="3" customFormat="1" ht="120" x14ac:dyDescent="0.25">
      <c r="A76" s="16" t="s">
        <v>146</v>
      </c>
      <c r="B76" s="30" t="s">
        <v>147</v>
      </c>
      <c r="C76" s="21">
        <v>166000</v>
      </c>
      <c r="D76" s="21">
        <v>166000</v>
      </c>
      <c r="E76" s="21">
        <v>166000</v>
      </c>
      <c r="F76" s="19"/>
      <c r="G76" s="19"/>
      <c r="H76" s="19"/>
      <c r="I76" s="19"/>
      <c r="J76" s="19"/>
      <c r="K76" s="19"/>
      <c r="L76" s="19"/>
      <c r="M76" s="19"/>
      <c r="N76" s="19"/>
    </row>
    <row r="77" spans="1:14" s="3" customFormat="1" ht="165" x14ac:dyDescent="0.25">
      <c r="A77" s="16" t="s">
        <v>148</v>
      </c>
      <c r="B77" s="30" t="s">
        <v>149</v>
      </c>
      <c r="C77" s="21">
        <f>C78</f>
        <v>156861</v>
      </c>
      <c r="D77" s="21">
        <f t="shared" ref="D77:E77" si="52">D78</f>
        <v>156861</v>
      </c>
      <c r="E77" s="21">
        <f t="shared" si="52"/>
        <v>156861</v>
      </c>
      <c r="F77" s="19"/>
      <c r="G77" s="19"/>
      <c r="H77" s="19"/>
      <c r="I77" s="19"/>
      <c r="J77" s="19"/>
      <c r="K77" s="19"/>
      <c r="L77" s="19"/>
      <c r="M77" s="19"/>
      <c r="N77" s="19"/>
    </row>
    <row r="78" spans="1:14" s="3" customFormat="1" ht="195" x14ac:dyDescent="0.25">
      <c r="A78" s="16" t="s">
        <v>150</v>
      </c>
      <c r="B78" s="30" t="s">
        <v>151</v>
      </c>
      <c r="C78" s="21">
        <v>156861</v>
      </c>
      <c r="D78" s="21">
        <v>156861</v>
      </c>
      <c r="E78" s="21">
        <v>156861</v>
      </c>
      <c r="F78" s="19"/>
      <c r="G78" s="19"/>
      <c r="H78" s="19"/>
      <c r="I78" s="19"/>
      <c r="J78" s="19"/>
      <c r="K78" s="19"/>
      <c r="L78" s="19"/>
      <c r="M78" s="19"/>
      <c r="N78" s="19"/>
    </row>
    <row r="79" spans="1:14" s="3" customFormat="1" ht="45" x14ac:dyDescent="0.25">
      <c r="A79" s="31" t="s">
        <v>152</v>
      </c>
      <c r="B79" s="30" t="s">
        <v>153</v>
      </c>
      <c r="C79" s="21">
        <f>C80</f>
        <v>20000</v>
      </c>
      <c r="D79" s="21">
        <f t="shared" ref="D79:E79" si="53">D80</f>
        <v>20000</v>
      </c>
      <c r="E79" s="21">
        <f t="shared" si="53"/>
        <v>20000</v>
      </c>
      <c r="F79" s="19"/>
      <c r="G79" s="19"/>
      <c r="H79" s="19"/>
      <c r="I79" s="19"/>
      <c r="J79" s="19"/>
      <c r="K79" s="19"/>
      <c r="L79" s="19"/>
      <c r="M79" s="19"/>
      <c r="N79" s="19"/>
    </row>
    <row r="80" spans="1:14" s="3" customFormat="1" ht="90" x14ac:dyDescent="0.25">
      <c r="A80" s="29" t="s">
        <v>154</v>
      </c>
      <c r="B80" s="30" t="s">
        <v>155</v>
      </c>
      <c r="C80" s="21">
        <v>20000</v>
      </c>
      <c r="D80" s="21">
        <v>20000</v>
      </c>
      <c r="E80" s="21">
        <v>20000</v>
      </c>
      <c r="F80" s="19"/>
      <c r="G80" s="19"/>
      <c r="H80" s="19"/>
      <c r="I80" s="19"/>
      <c r="J80" s="19"/>
      <c r="K80" s="19"/>
      <c r="L80" s="19"/>
      <c r="M80" s="19"/>
      <c r="N80" s="19"/>
    </row>
    <row r="81" spans="1:14" s="3" customFormat="1" ht="30" x14ac:dyDescent="0.25">
      <c r="A81" s="31" t="s">
        <v>156</v>
      </c>
      <c r="B81" s="30" t="s">
        <v>157</v>
      </c>
      <c r="C81" s="21">
        <f>C82</f>
        <v>8875</v>
      </c>
      <c r="D81" s="21">
        <f t="shared" ref="D81:E82" si="54">D82</f>
        <v>8875</v>
      </c>
      <c r="E81" s="21">
        <f t="shared" si="54"/>
        <v>8875</v>
      </c>
      <c r="F81" s="19"/>
      <c r="G81" s="19"/>
      <c r="H81" s="19"/>
      <c r="I81" s="19"/>
      <c r="J81" s="19"/>
      <c r="K81" s="19"/>
      <c r="L81" s="19"/>
      <c r="M81" s="19"/>
      <c r="N81" s="19"/>
    </row>
    <row r="82" spans="1:14" s="3" customFormat="1" ht="105" x14ac:dyDescent="0.25">
      <c r="A82" s="31" t="s">
        <v>158</v>
      </c>
      <c r="B82" s="30" t="s">
        <v>159</v>
      </c>
      <c r="C82" s="21">
        <f>C83</f>
        <v>8875</v>
      </c>
      <c r="D82" s="21">
        <f t="shared" si="54"/>
        <v>8875</v>
      </c>
      <c r="E82" s="21">
        <f t="shared" si="54"/>
        <v>8875</v>
      </c>
      <c r="F82" s="19"/>
      <c r="G82" s="19"/>
      <c r="H82" s="19"/>
      <c r="I82" s="19"/>
      <c r="J82" s="19"/>
      <c r="K82" s="19"/>
      <c r="L82" s="19"/>
      <c r="M82" s="19"/>
      <c r="N82" s="19"/>
    </row>
    <row r="83" spans="1:14" s="33" customFormat="1" ht="91.5" customHeight="1" x14ac:dyDescent="0.25">
      <c r="A83" s="16" t="s">
        <v>160</v>
      </c>
      <c r="B83" s="30" t="s">
        <v>161</v>
      </c>
      <c r="C83" s="21">
        <v>8875</v>
      </c>
      <c r="D83" s="21">
        <v>8875</v>
      </c>
      <c r="E83" s="21">
        <v>8875</v>
      </c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29" t="s">
        <v>162</v>
      </c>
      <c r="B84" s="17" t="s">
        <v>163</v>
      </c>
      <c r="C84" s="25">
        <f>C85</f>
        <v>260492469.32000002</v>
      </c>
      <c r="D84" s="25">
        <f t="shared" ref="D84:E84" si="55">D85</f>
        <v>235678482.35000002</v>
      </c>
      <c r="E84" s="25">
        <f t="shared" si="55"/>
        <v>214357201.23000002</v>
      </c>
      <c r="F84" s="34"/>
      <c r="G84" s="34"/>
      <c r="H84" s="34"/>
      <c r="I84" s="34"/>
      <c r="J84" s="34"/>
      <c r="K84" s="34"/>
      <c r="L84" s="34"/>
      <c r="M84" s="34"/>
      <c r="N84" s="34"/>
    </row>
    <row r="85" spans="1:14" s="33" customFormat="1" ht="45" x14ac:dyDescent="0.25">
      <c r="A85" s="29" t="s">
        <v>164</v>
      </c>
      <c r="B85" s="22" t="s">
        <v>165</v>
      </c>
      <c r="C85" s="26">
        <f>C86+C91+C119+C139</f>
        <v>260492469.32000002</v>
      </c>
      <c r="D85" s="26">
        <f>D86+D91+D119+D139</f>
        <v>235678482.35000002</v>
      </c>
      <c r="E85" s="26">
        <f>E86+E91+E119+E139</f>
        <v>214357201.23000002</v>
      </c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30" x14ac:dyDescent="0.25">
      <c r="A86" s="29" t="s">
        <v>166</v>
      </c>
      <c r="B86" s="27" t="s">
        <v>167</v>
      </c>
      <c r="C86" s="25">
        <f>C87+C89</f>
        <v>73307640</v>
      </c>
      <c r="D86" s="25">
        <f t="shared" ref="D86" si="56">D87+D89</f>
        <v>36153000</v>
      </c>
      <c r="E86" s="25">
        <f t="shared" ref="E86" si="57">E87+E89</f>
        <v>39949000</v>
      </c>
      <c r="F86" s="34"/>
      <c r="G86" s="34"/>
      <c r="H86" s="34"/>
      <c r="I86" s="34"/>
      <c r="J86" s="34"/>
      <c r="K86" s="34"/>
      <c r="L86" s="34"/>
      <c r="M86" s="34"/>
      <c r="N86" s="34"/>
    </row>
    <row r="87" spans="1:14" ht="30" x14ac:dyDescent="0.25">
      <c r="A87" s="29" t="s">
        <v>168</v>
      </c>
      <c r="B87" s="22" t="s">
        <v>169</v>
      </c>
      <c r="C87" s="26">
        <f>C88</f>
        <v>68226000</v>
      </c>
      <c r="D87" s="26">
        <f t="shared" ref="D87:E87" si="58">D88</f>
        <v>36153000</v>
      </c>
      <c r="E87" s="26">
        <f t="shared" si="58"/>
        <v>39949000</v>
      </c>
      <c r="F87" s="34"/>
      <c r="G87" s="34"/>
      <c r="H87" s="34"/>
      <c r="I87" s="34"/>
      <c r="J87" s="34"/>
      <c r="K87" s="34"/>
      <c r="L87" s="34"/>
      <c r="M87" s="34"/>
      <c r="N87" s="34"/>
    </row>
    <row r="88" spans="1:14" ht="45" x14ac:dyDescent="0.25">
      <c r="A88" s="29" t="s">
        <v>170</v>
      </c>
      <c r="B88" s="22" t="s">
        <v>171</v>
      </c>
      <c r="C88" s="26">
        <v>68226000</v>
      </c>
      <c r="D88" s="26">
        <v>36153000</v>
      </c>
      <c r="E88" s="26">
        <v>39949000</v>
      </c>
      <c r="F88" s="34"/>
      <c r="G88" s="34"/>
      <c r="H88" s="34"/>
      <c r="I88" s="34"/>
      <c r="J88" s="34"/>
      <c r="K88" s="34"/>
      <c r="L88" s="34"/>
      <c r="M88" s="34"/>
      <c r="N88" s="34"/>
    </row>
    <row r="89" spans="1:14" ht="30" x14ac:dyDescent="0.25">
      <c r="A89" s="29" t="s">
        <v>172</v>
      </c>
      <c r="B89" s="22" t="s">
        <v>173</v>
      </c>
      <c r="C89" s="26">
        <f>C90</f>
        <v>5081640</v>
      </c>
      <c r="D89" s="26">
        <f t="shared" ref="D89:E89" si="59">D90</f>
        <v>0</v>
      </c>
      <c r="E89" s="26">
        <f t="shared" si="59"/>
        <v>0</v>
      </c>
      <c r="F89" s="34"/>
      <c r="G89" s="34"/>
      <c r="H89" s="34"/>
      <c r="I89" s="34"/>
      <c r="J89" s="34"/>
      <c r="K89" s="34"/>
      <c r="L89" s="34"/>
      <c r="M89" s="34"/>
      <c r="N89" s="34"/>
    </row>
    <row r="90" spans="1:14" ht="45" x14ac:dyDescent="0.25">
      <c r="A90" s="29" t="s">
        <v>174</v>
      </c>
      <c r="B90" s="22" t="s">
        <v>175</v>
      </c>
      <c r="C90" s="26">
        <v>5081640</v>
      </c>
      <c r="D90" s="26">
        <v>0</v>
      </c>
      <c r="E90" s="26">
        <v>0</v>
      </c>
      <c r="F90" s="34"/>
      <c r="G90" s="34"/>
      <c r="H90" s="34"/>
      <c r="I90" s="34"/>
      <c r="J90" s="34"/>
      <c r="K90" s="34"/>
      <c r="L90" s="34"/>
      <c r="M90" s="34"/>
      <c r="N90" s="34"/>
    </row>
    <row r="91" spans="1:14" ht="42.75" x14ac:dyDescent="0.25">
      <c r="A91" s="35" t="s">
        <v>176</v>
      </c>
      <c r="B91" s="36" t="s">
        <v>177</v>
      </c>
      <c r="C91" s="25">
        <f>+C106+C112+C104+C102+C99+C97+C93+C101+C108+C110</f>
        <v>29452699.780000001</v>
      </c>
      <c r="D91" s="25">
        <f t="shared" ref="D91" si="60">+D106+D112+D104+D102+D99+D97+D93+D101+D108+D110</f>
        <v>38001607.520000003</v>
      </c>
      <c r="E91" s="25">
        <f t="shared" ref="E91" si="61">+E106+E112+E104+E102+E99+E97+E93+E101+E108+E110</f>
        <v>11408160.800000001</v>
      </c>
      <c r="F91" s="34"/>
      <c r="G91" s="34"/>
      <c r="H91" s="34"/>
      <c r="I91" s="34"/>
      <c r="J91" s="34"/>
      <c r="K91" s="34"/>
      <c r="L91" s="34"/>
      <c r="M91" s="34"/>
      <c r="N91" s="34"/>
    </row>
    <row r="92" spans="1:14" ht="44.25" customHeight="1" x14ac:dyDescent="0.25">
      <c r="A92" s="13" t="s">
        <v>178</v>
      </c>
      <c r="B92" s="37" t="s">
        <v>179</v>
      </c>
      <c r="C92" s="26">
        <f>C93</f>
        <v>7170504</v>
      </c>
      <c r="D92" s="26">
        <f t="shared" ref="D92:E92" si="62">D93</f>
        <v>0</v>
      </c>
      <c r="E92" s="26">
        <f t="shared" si="62"/>
        <v>0</v>
      </c>
      <c r="F92" s="34"/>
      <c r="G92" s="34"/>
      <c r="H92" s="34"/>
      <c r="I92" s="34"/>
      <c r="J92" s="34"/>
      <c r="K92" s="34"/>
      <c r="L92" s="34"/>
      <c r="M92" s="34"/>
      <c r="N92" s="34"/>
    </row>
    <row r="93" spans="1:14" ht="45" customHeight="1" x14ac:dyDescent="0.25">
      <c r="A93" s="13" t="s">
        <v>180</v>
      </c>
      <c r="B93" s="37" t="s">
        <v>181</v>
      </c>
      <c r="C93" s="26">
        <f>C94+C95</f>
        <v>7170504</v>
      </c>
      <c r="D93" s="26">
        <f t="shared" ref="D93" si="63">D94+D95</f>
        <v>0</v>
      </c>
      <c r="E93" s="26">
        <f t="shared" ref="E93" si="64">E94+E95</f>
        <v>0</v>
      </c>
      <c r="F93" s="34"/>
      <c r="G93" s="34"/>
      <c r="H93" s="34"/>
      <c r="I93" s="34"/>
      <c r="J93" s="34"/>
      <c r="K93" s="34"/>
      <c r="L93" s="34"/>
      <c r="M93" s="34"/>
      <c r="N93" s="34"/>
    </row>
    <row r="94" spans="1:14" ht="60" x14ac:dyDescent="0.25">
      <c r="A94" s="13"/>
      <c r="B94" s="38" t="s">
        <v>182</v>
      </c>
      <c r="C94" s="26">
        <v>1155833</v>
      </c>
      <c r="D94" s="26">
        <v>0</v>
      </c>
      <c r="E94" s="26">
        <v>0</v>
      </c>
      <c r="F94" s="34"/>
      <c r="G94" s="34"/>
      <c r="H94" s="34"/>
      <c r="I94" s="34"/>
      <c r="J94" s="34"/>
      <c r="K94" s="34"/>
      <c r="L94" s="34"/>
      <c r="M94" s="34"/>
      <c r="N94" s="34"/>
    </row>
    <row r="95" spans="1:14" ht="93" customHeight="1" x14ac:dyDescent="0.25">
      <c r="A95" s="13"/>
      <c r="B95" s="38" t="s">
        <v>183</v>
      </c>
      <c r="C95" s="26">
        <v>6014671</v>
      </c>
      <c r="D95" s="26"/>
      <c r="E95" s="26"/>
      <c r="F95" s="34"/>
      <c r="G95" s="34"/>
      <c r="H95" s="34"/>
      <c r="I95" s="34"/>
      <c r="J95" s="34"/>
      <c r="K95" s="34"/>
      <c r="L95" s="34"/>
      <c r="M95" s="34"/>
      <c r="N95" s="34"/>
    </row>
    <row r="96" spans="1:14" ht="46.5" customHeight="1" x14ac:dyDescent="0.25">
      <c r="A96" s="13" t="s">
        <v>184</v>
      </c>
      <c r="B96" s="37" t="s">
        <v>185</v>
      </c>
      <c r="C96" s="26">
        <f>C97</f>
        <v>9924257.8200000003</v>
      </c>
      <c r="D96" s="26">
        <f t="shared" ref="D96:E96" si="65">D97</f>
        <v>20966007.66</v>
      </c>
      <c r="E96" s="26">
        <f t="shared" si="65"/>
        <v>0</v>
      </c>
      <c r="F96" s="34"/>
      <c r="G96" s="34"/>
      <c r="H96" s="34"/>
      <c r="I96" s="34"/>
      <c r="J96" s="34"/>
      <c r="K96" s="34"/>
      <c r="L96" s="34"/>
      <c r="M96" s="34"/>
      <c r="N96" s="34"/>
    </row>
    <row r="97" spans="1:14" ht="45.75" customHeight="1" x14ac:dyDescent="0.25">
      <c r="A97" s="13" t="s">
        <v>186</v>
      </c>
      <c r="B97" s="37" t="s">
        <v>187</v>
      </c>
      <c r="C97" s="26">
        <v>9924257.8200000003</v>
      </c>
      <c r="D97" s="26">
        <v>20966007.66</v>
      </c>
      <c r="E97" s="26">
        <v>0</v>
      </c>
      <c r="F97" s="34"/>
      <c r="G97" s="34"/>
      <c r="H97" s="34"/>
      <c r="I97" s="34"/>
      <c r="J97" s="34"/>
      <c r="K97" s="34"/>
      <c r="L97" s="34"/>
      <c r="M97" s="34"/>
      <c r="N97" s="34"/>
    </row>
    <row r="98" spans="1:14" ht="90" x14ac:dyDescent="0.25">
      <c r="A98" s="13" t="s">
        <v>188</v>
      </c>
      <c r="B98" s="37" t="s">
        <v>189</v>
      </c>
      <c r="C98" s="26">
        <f>C99</f>
        <v>3721873.77</v>
      </c>
      <c r="D98" s="26">
        <f t="shared" ref="D98:E98" si="66">D99</f>
        <v>1154550.2</v>
      </c>
      <c r="E98" s="26">
        <f t="shared" si="66"/>
        <v>0</v>
      </c>
      <c r="F98" s="34"/>
      <c r="G98" s="34"/>
      <c r="H98" s="34"/>
      <c r="I98" s="34"/>
      <c r="J98" s="34"/>
      <c r="K98" s="34"/>
      <c r="L98" s="34"/>
      <c r="M98" s="34"/>
      <c r="N98" s="34"/>
    </row>
    <row r="99" spans="1:14" ht="91.5" customHeight="1" x14ac:dyDescent="0.25">
      <c r="A99" s="13" t="s">
        <v>190</v>
      </c>
      <c r="B99" s="37" t="s">
        <v>191</v>
      </c>
      <c r="C99" s="26">
        <v>3721873.77</v>
      </c>
      <c r="D99" s="26">
        <v>1154550.2</v>
      </c>
      <c r="E99" s="26">
        <v>0</v>
      </c>
      <c r="F99" s="34"/>
      <c r="G99" s="34"/>
      <c r="H99" s="34"/>
      <c r="I99" s="34"/>
      <c r="J99" s="34"/>
      <c r="K99" s="34"/>
      <c r="L99" s="34"/>
      <c r="M99" s="34"/>
      <c r="N99" s="34"/>
    </row>
    <row r="100" spans="1:14" ht="75" x14ac:dyDescent="0.25">
      <c r="A100" s="13" t="s">
        <v>192</v>
      </c>
      <c r="B100" s="37" t="s">
        <v>193</v>
      </c>
      <c r="C100" s="26">
        <f>C101</f>
        <v>4644944.1100000003</v>
      </c>
      <c r="D100" s="26">
        <f t="shared" ref="D100:E100" si="67">D101</f>
        <v>4644944.1100000003</v>
      </c>
      <c r="E100" s="26">
        <f t="shared" si="67"/>
        <v>4450962.07</v>
      </c>
      <c r="F100" s="34"/>
      <c r="G100" s="34"/>
      <c r="H100" s="34"/>
      <c r="I100" s="34"/>
      <c r="J100" s="34"/>
      <c r="K100" s="34"/>
      <c r="L100" s="34"/>
      <c r="M100" s="34"/>
      <c r="N100" s="34"/>
    </row>
    <row r="101" spans="1:14" ht="90" x14ac:dyDescent="0.25">
      <c r="A101" s="13" t="s">
        <v>194</v>
      </c>
      <c r="B101" s="37" t="s">
        <v>195</v>
      </c>
      <c r="C101" s="26">
        <v>4644944.1100000003</v>
      </c>
      <c r="D101" s="26">
        <v>4644944.1100000003</v>
      </c>
      <c r="E101" s="26">
        <v>4450962.07</v>
      </c>
      <c r="F101" s="34"/>
      <c r="G101" s="34"/>
      <c r="H101" s="34"/>
      <c r="I101" s="34"/>
      <c r="J101" s="34"/>
      <c r="K101" s="34"/>
      <c r="L101" s="34"/>
      <c r="M101" s="34"/>
      <c r="N101" s="34"/>
    </row>
    <row r="102" spans="1:14" ht="75" x14ac:dyDescent="0.25">
      <c r="A102" s="13" t="s">
        <v>196</v>
      </c>
      <c r="B102" s="37" t="s">
        <v>197</v>
      </c>
      <c r="C102" s="26">
        <f>C103</f>
        <v>0</v>
      </c>
      <c r="D102" s="26">
        <f t="shared" ref="D102:E102" si="68">D103</f>
        <v>3505573</v>
      </c>
      <c r="E102" s="26">
        <f t="shared" si="68"/>
        <v>0</v>
      </c>
      <c r="F102" s="34"/>
      <c r="G102" s="34"/>
      <c r="H102" s="34"/>
      <c r="I102" s="34"/>
      <c r="J102" s="34"/>
      <c r="K102" s="34"/>
      <c r="L102" s="34"/>
      <c r="M102" s="34"/>
      <c r="N102" s="34"/>
    </row>
    <row r="103" spans="1:14" ht="75" x14ac:dyDescent="0.25">
      <c r="A103" s="13" t="s">
        <v>198</v>
      </c>
      <c r="B103" s="37" t="s">
        <v>199</v>
      </c>
      <c r="C103" s="26">
        <v>0</v>
      </c>
      <c r="D103" s="26">
        <v>3505573</v>
      </c>
      <c r="E103" s="26">
        <v>0</v>
      </c>
      <c r="F103" s="34"/>
      <c r="G103" s="34"/>
      <c r="H103" s="34"/>
      <c r="I103" s="34"/>
      <c r="J103" s="34"/>
      <c r="K103" s="34"/>
      <c r="L103" s="34"/>
      <c r="M103" s="34"/>
      <c r="N103" s="34"/>
    </row>
    <row r="104" spans="1:14" ht="45" x14ac:dyDescent="0.25">
      <c r="A104" s="13" t="s">
        <v>200</v>
      </c>
      <c r="B104" s="37" t="s">
        <v>201</v>
      </c>
      <c r="C104" s="26">
        <f>C105</f>
        <v>2815730.2</v>
      </c>
      <c r="D104" s="26">
        <f t="shared" ref="D104" si="69">D105</f>
        <v>2815730.2</v>
      </c>
      <c r="E104" s="26">
        <f>E105</f>
        <v>2815730.2</v>
      </c>
      <c r="F104" s="34"/>
      <c r="G104" s="34"/>
      <c r="H104" s="34"/>
      <c r="I104" s="34"/>
      <c r="J104" s="34"/>
      <c r="K104" s="34"/>
      <c r="L104" s="34"/>
      <c r="M104" s="34"/>
      <c r="N104" s="34"/>
    </row>
    <row r="105" spans="1:14" ht="45" x14ac:dyDescent="0.25">
      <c r="A105" s="13" t="s">
        <v>202</v>
      </c>
      <c r="B105" s="37" t="s">
        <v>203</v>
      </c>
      <c r="C105" s="26">
        <v>2815730.2</v>
      </c>
      <c r="D105" s="26">
        <v>2815730.2</v>
      </c>
      <c r="E105" s="26">
        <v>2815730.2</v>
      </c>
      <c r="F105" s="34"/>
      <c r="G105" s="34"/>
      <c r="H105" s="34"/>
      <c r="I105" s="34"/>
      <c r="J105" s="34"/>
      <c r="K105" s="34"/>
      <c r="L105" s="34"/>
      <c r="M105" s="34"/>
      <c r="N105" s="34"/>
    </row>
    <row r="106" spans="1:14" ht="30" x14ac:dyDescent="0.25">
      <c r="A106" s="29" t="s">
        <v>204</v>
      </c>
      <c r="B106" s="22" t="s">
        <v>205</v>
      </c>
      <c r="C106" s="26">
        <f>C107</f>
        <v>0</v>
      </c>
      <c r="D106" s="26">
        <f t="shared" ref="D106:E106" si="70">D107</f>
        <v>0</v>
      </c>
      <c r="E106" s="26">
        <f t="shared" si="70"/>
        <v>2864326.18</v>
      </c>
      <c r="F106" s="34"/>
      <c r="G106" s="34"/>
      <c r="H106" s="34"/>
      <c r="I106" s="34"/>
      <c r="J106" s="34"/>
      <c r="K106" s="34"/>
      <c r="L106" s="34"/>
      <c r="M106" s="34"/>
      <c r="N106" s="34"/>
    </row>
    <row r="107" spans="1:14" ht="45" x14ac:dyDescent="0.25">
      <c r="A107" s="15" t="s">
        <v>206</v>
      </c>
      <c r="B107" s="22" t="s">
        <v>207</v>
      </c>
      <c r="C107" s="26">
        <v>0</v>
      </c>
      <c r="D107" s="26">
        <v>0</v>
      </c>
      <c r="E107" s="26">
        <v>2864326.18</v>
      </c>
      <c r="F107" s="34"/>
      <c r="G107" s="34"/>
      <c r="H107" s="34"/>
      <c r="I107" s="34"/>
      <c r="J107" s="34"/>
      <c r="K107" s="34"/>
      <c r="L107" s="34"/>
      <c r="M107" s="34"/>
      <c r="N107" s="34"/>
    </row>
    <row r="108" spans="1:14" ht="30" customHeight="1" x14ac:dyDescent="0.25">
      <c r="A108" s="13" t="s">
        <v>208</v>
      </c>
      <c r="B108" s="39" t="s">
        <v>209</v>
      </c>
      <c r="C108" s="26">
        <f>C109</f>
        <v>0</v>
      </c>
      <c r="D108" s="26">
        <f>D109</f>
        <v>3303404</v>
      </c>
      <c r="E108" s="26"/>
      <c r="F108" s="34"/>
      <c r="G108" s="34"/>
      <c r="H108" s="34"/>
      <c r="I108" s="34"/>
      <c r="J108" s="34"/>
      <c r="K108" s="34"/>
      <c r="L108" s="34"/>
      <c r="M108" s="34"/>
      <c r="N108" s="34"/>
    </row>
    <row r="109" spans="1:14" ht="45" customHeight="1" x14ac:dyDescent="0.25">
      <c r="A109" s="13" t="s">
        <v>210</v>
      </c>
      <c r="B109" s="39" t="s">
        <v>211</v>
      </c>
      <c r="C109" s="26"/>
      <c r="D109" s="26">
        <v>3303404</v>
      </c>
      <c r="E109" s="26"/>
      <c r="F109" s="34"/>
      <c r="G109" s="34"/>
      <c r="H109" s="34"/>
      <c r="I109" s="34"/>
      <c r="J109" s="34"/>
      <c r="K109" s="34"/>
      <c r="L109" s="34"/>
      <c r="M109" s="34"/>
      <c r="N109" s="34"/>
    </row>
    <row r="110" spans="1:14" ht="29.25" customHeight="1" x14ac:dyDescent="0.25">
      <c r="A110" s="13" t="s">
        <v>212</v>
      </c>
      <c r="B110" s="39" t="s">
        <v>213</v>
      </c>
      <c r="C110" s="26">
        <f>C111</f>
        <v>179605</v>
      </c>
      <c r="D110" s="26">
        <f t="shared" ref="D110:E110" si="71">D111</f>
        <v>73222</v>
      </c>
      <c r="E110" s="26">
        <f t="shared" si="71"/>
        <v>70304</v>
      </c>
      <c r="F110" s="34"/>
      <c r="G110" s="34"/>
      <c r="H110" s="34"/>
      <c r="I110" s="34"/>
      <c r="J110" s="34"/>
      <c r="K110" s="34"/>
      <c r="L110" s="34"/>
      <c r="M110" s="34"/>
      <c r="N110" s="34"/>
    </row>
    <row r="111" spans="1:14" ht="29.25" customHeight="1" x14ac:dyDescent="0.25">
      <c r="A111" s="13" t="s">
        <v>214</v>
      </c>
      <c r="B111" s="39" t="s">
        <v>215</v>
      </c>
      <c r="C111" s="26">
        <v>179605</v>
      </c>
      <c r="D111" s="26">
        <v>73222</v>
      </c>
      <c r="E111" s="26">
        <v>70304</v>
      </c>
      <c r="F111" s="34"/>
      <c r="G111" s="34"/>
      <c r="H111" s="34"/>
      <c r="I111" s="34"/>
      <c r="J111" s="34"/>
      <c r="K111" s="34"/>
      <c r="L111" s="34"/>
      <c r="M111" s="34"/>
      <c r="N111" s="34"/>
    </row>
    <row r="112" spans="1:14" x14ac:dyDescent="0.25">
      <c r="A112" s="29" t="s">
        <v>216</v>
      </c>
      <c r="B112" s="27" t="s">
        <v>217</v>
      </c>
      <c r="C112" s="26">
        <f t="shared" ref="C112:E112" si="72">C113</f>
        <v>995784.88</v>
      </c>
      <c r="D112" s="26">
        <f t="shared" si="72"/>
        <v>1538176.35</v>
      </c>
      <c r="E112" s="26">
        <f t="shared" si="72"/>
        <v>1206838.3500000001</v>
      </c>
      <c r="F112" s="34"/>
      <c r="G112" s="34"/>
      <c r="H112" s="34"/>
      <c r="I112" s="34"/>
      <c r="J112" s="34"/>
      <c r="K112" s="34"/>
      <c r="L112" s="34"/>
      <c r="M112" s="34"/>
      <c r="N112" s="34"/>
    </row>
    <row r="113" spans="1:14" ht="30" x14ac:dyDescent="0.25">
      <c r="A113" s="29" t="s">
        <v>218</v>
      </c>
      <c r="B113" s="27" t="s">
        <v>219</v>
      </c>
      <c r="C113" s="26">
        <f>C114+C115+C116+C118+C117</f>
        <v>995784.88</v>
      </c>
      <c r="D113" s="26">
        <f t="shared" ref="D113" si="73">D114+D115+D116+D118+D117</f>
        <v>1538176.35</v>
      </c>
      <c r="E113" s="26">
        <f t="shared" ref="E113" si="74">E114+E115+E116+E118+E117</f>
        <v>1206838.3500000001</v>
      </c>
      <c r="F113" s="34"/>
      <c r="G113" s="34"/>
      <c r="H113" s="34"/>
      <c r="I113" s="34"/>
      <c r="J113" s="34"/>
      <c r="K113" s="34"/>
      <c r="L113" s="34"/>
      <c r="M113" s="34"/>
      <c r="N113" s="34"/>
    </row>
    <row r="114" spans="1:14" ht="135" x14ac:dyDescent="0.25">
      <c r="A114" s="29"/>
      <c r="B114" s="28" t="s">
        <v>220</v>
      </c>
      <c r="C114" s="26">
        <v>0</v>
      </c>
      <c r="D114" s="26">
        <v>0</v>
      </c>
      <c r="E114" s="26">
        <v>0</v>
      </c>
      <c r="F114" s="34"/>
      <c r="G114" s="34"/>
      <c r="H114" s="34"/>
      <c r="I114" s="34"/>
      <c r="J114" s="34"/>
      <c r="K114" s="34"/>
      <c r="L114" s="34"/>
      <c r="M114" s="34"/>
      <c r="N114" s="34"/>
    </row>
    <row r="115" spans="1:14" ht="30" x14ac:dyDescent="0.25">
      <c r="A115" s="29"/>
      <c r="B115" s="28" t="s">
        <v>221</v>
      </c>
      <c r="C115" s="26">
        <v>396180</v>
      </c>
      <c r="D115" s="26">
        <v>396180</v>
      </c>
      <c r="E115" s="26">
        <v>396180</v>
      </c>
      <c r="F115" s="34"/>
      <c r="G115" s="34"/>
      <c r="H115" s="34"/>
      <c r="I115" s="34"/>
      <c r="J115" s="34"/>
      <c r="K115" s="34"/>
      <c r="L115" s="34"/>
      <c r="M115" s="34"/>
      <c r="N115" s="34"/>
    </row>
    <row r="116" spans="1:14" ht="45" x14ac:dyDescent="0.25">
      <c r="A116" s="29"/>
      <c r="B116" s="28" t="s">
        <v>222</v>
      </c>
      <c r="C116" s="26">
        <v>378787.88</v>
      </c>
      <c r="D116" s="26">
        <v>581395.35</v>
      </c>
      <c r="E116" s="26">
        <v>581395.35</v>
      </c>
      <c r="F116" s="34"/>
      <c r="G116" s="34"/>
      <c r="H116" s="34"/>
      <c r="I116" s="34"/>
      <c r="J116" s="34"/>
      <c r="K116" s="34"/>
      <c r="L116" s="34"/>
      <c r="M116" s="34"/>
      <c r="N116" s="34"/>
    </row>
    <row r="117" spans="1:14" s="33" customFormat="1" ht="90" x14ac:dyDescent="0.25">
      <c r="A117" s="29"/>
      <c r="B117" s="28" t="s">
        <v>223</v>
      </c>
      <c r="C117" s="26">
        <v>0</v>
      </c>
      <c r="D117" s="26">
        <v>331338</v>
      </c>
      <c r="E117" s="26">
        <v>0</v>
      </c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s="33" customFormat="1" ht="135" x14ac:dyDescent="0.25">
      <c r="A118" s="29"/>
      <c r="B118" s="28" t="s">
        <v>224</v>
      </c>
      <c r="C118" s="26">
        <v>220817</v>
      </c>
      <c r="D118" s="26">
        <v>229263</v>
      </c>
      <c r="E118" s="26">
        <v>229263</v>
      </c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s="33" customFormat="1" ht="28.5" x14ac:dyDescent="0.25">
      <c r="A119" s="29" t="s">
        <v>225</v>
      </c>
      <c r="B119" s="40" t="s">
        <v>226</v>
      </c>
      <c r="C119" s="25">
        <f>C120+C131+C133+C135+C137</f>
        <v>142392451.55000001</v>
      </c>
      <c r="D119" s="25">
        <f t="shared" ref="D119" si="75">D120+D131+D133+D135+D137</f>
        <v>146644992.55000001</v>
      </c>
      <c r="E119" s="25">
        <f t="shared" ref="E119" si="76">E120+E131+E133+E135+E137</f>
        <v>148099983.55000001</v>
      </c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s="33" customFormat="1" ht="45" x14ac:dyDescent="0.25">
      <c r="A120" s="29" t="s">
        <v>227</v>
      </c>
      <c r="B120" s="22" t="s">
        <v>228</v>
      </c>
      <c r="C120" s="26">
        <f>C121</f>
        <v>136083685.55000001</v>
      </c>
      <c r="D120" s="26">
        <f t="shared" ref="D120:E120" si="77">D121</f>
        <v>136055885.55000001</v>
      </c>
      <c r="E120" s="26">
        <f t="shared" si="77"/>
        <v>137468685.55000001</v>
      </c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s="33" customFormat="1" ht="60" x14ac:dyDescent="0.25">
      <c r="A121" s="29" t="s">
        <v>229</v>
      </c>
      <c r="B121" s="22" t="s">
        <v>230</v>
      </c>
      <c r="C121" s="26">
        <f>SUM(C122:C130)</f>
        <v>136083685.55000001</v>
      </c>
      <c r="D121" s="26">
        <f t="shared" ref="D121" si="78">SUM(D122:D130)</f>
        <v>136055885.55000001</v>
      </c>
      <c r="E121" s="26">
        <f t="shared" ref="E121" si="79">SUM(E122:E130)</f>
        <v>137468685.55000001</v>
      </c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s="33" customFormat="1" ht="45.75" customHeight="1" x14ac:dyDescent="0.25">
      <c r="A122" s="29"/>
      <c r="B122" s="28" t="s">
        <v>231</v>
      </c>
      <c r="C122" s="26">
        <v>926300</v>
      </c>
      <c r="D122" s="26">
        <v>926300</v>
      </c>
      <c r="E122" s="26">
        <v>926300</v>
      </c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s="33" customFormat="1" ht="45" x14ac:dyDescent="0.25">
      <c r="A123" s="29"/>
      <c r="B123" s="28" t="s">
        <v>232</v>
      </c>
      <c r="C123" s="26">
        <v>124656889</v>
      </c>
      <c r="D123" s="26">
        <v>124656889</v>
      </c>
      <c r="E123" s="26">
        <v>124656889</v>
      </c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s="33" customFormat="1" ht="106.5" customHeight="1" x14ac:dyDescent="0.25">
      <c r="A124" s="29"/>
      <c r="B124" s="28" t="s">
        <v>233</v>
      </c>
      <c r="C124" s="26">
        <v>122400</v>
      </c>
      <c r="D124" s="26">
        <v>122400</v>
      </c>
      <c r="E124" s="26">
        <v>122400</v>
      </c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s="33" customFormat="1" ht="150.75" customHeight="1" x14ac:dyDescent="0.25">
      <c r="A125" s="29"/>
      <c r="B125" s="28" t="s">
        <v>234</v>
      </c>
      <c r="C125" s="26">
        <v>1404533</v>
      </c>
      <c r="D125" s="26">
        <v>1404533</v>
      </c>
      <c r="E125" s="26">
        <v>1404533</v>
      </c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s="33" customFormat="1" ht="93" customHeight="1" x14ac:dyDescent="0.25">
      <c r="A126" s="29"/>
      <c r="B126" s="28" t="s">
        <v>235</v>
      </c>
      <c r="C126" s="26">
        <v>280827</v>
      </c>
      <c r="D126" s="26">
        <v>280827</v>
      </c>
      <c r="E126" s="26">
        <v>280827</v>
      </c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s="33" customFormat="1" ht="63" customHeight="1" x14ac:dyDescent="0.25">
      <c r="A127" s="29"/>
      <c r="B127" s="28" t="s">
        <v>236</v>
      </c>
      <c r="C127" s="26">
        <v>187600</v>
      </c>
      <c r="D127" s="26">
        <v>187600</v>
      </c>
      <c r="E127" s="26">
        <v>187600</v>
      </c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s="33" customFormat="1" ht="109.5" customHeight="1" x14ac:dyDescent="0.25">
      <c r="A128" s="29"/>
      <c r="B128" s="28" t="s">
        <v>237</v>
      </c>
      <c r="C128" s="26">
        <v>8385100</v>
      </c>
      <c r="D128" s="26">
        <v>8357300</v>
      </c>
      <c r="E128" s="26">
        <v>9770100</v>
      </c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s="33" customFormat="1" ht="195" x14ac:dyDescent="0.25">
      <c r="A129" s="29"/>
      <c r="B129" s="28" t="s">
        <v>238</v>
      </c>
      <c r="C129" s="26">
        <v>63871.55</v>
      </c>
      <c r="D129" s="26">
        <v>63871.55</v>
      </c>
      <c r="E129" s="26">
        <v>63871.55</v>
      </c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s="33" customFormat="1" ht="165" x14ac:dyDescent="0.25">
      <c r="A130" s="29"/>
      <c r="B130" s="28" t="s">
        <v>239</v>
      </c>
      <c r="C130" s="26">
        <v>56165</v>
      </c>
      <c r="D130" s="26">
        <v>56165</v>
      </c>
      <c r="E130" s="26">
        <v>56165</v>
      </c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s="33" customFormat="1" ht="90" x14ac:dyDescent="0.25">
      <c r="A131" s="29" t="s">
        <v>240</v>
      </c>
      <c r="B131" s="27" t="s">
        <v>241</v>
      </c>
      <c r="C131" s="26">
        <f>C132</f>
        <v>929430</v>
      </c>
      <c r="D131" s="26">
        <f>D132</f>
        <v>929430</v>
      </c>
      <c r="E131" s="26">
        <f>E132</f>
        <v>929430</v>
      </c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s="33" customFormat="1" ht="105" x14ac:dyDescent="0.25">
      <c r="A132" s="29" t="s">
        <v>242</v>
      </c>
      <c r="B132" s="27" t="s">
        <v>243</v>
      </c>
      <c r="C132" s="26">
        <v>929430</v>
      </c>
      <c r="D132" s="26">
        <v>929430</v>
      </c>
      <c r="E132" s="26">
        <v>929430</v>
      </c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s="33" customFormat="1" ht="90" x14ac:dyDescent="0.25">
      <c r="A133" s="29" t="s">
        <v>244</v>
      </c>
      <c r="B133" s="27" t="s">
        <v>245</v>
      </c>
      <c r="C133" s="26">
        <f>C134</f>
        <v>4228488</v>
      </c>
      <c r="D133" s="26">
        <f t="shared" ref="D133:E133" si="80">D134</f>
        <v>8456976</v>
      </c>
      <c r="E133" s="26">
        <f t="shared" si="80"/>
        <v>8456976</v>
      </c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s="33" customFormat="1" ht="90" x14ac:dyDescent="0.25">
      <c r="A134" s="29" t="s">
        <v>246</v>
      </c>
      <c r="B134" s="27" t="s">
        <v>247</v>
      </c>
      <c r="C134" s="26">
        <v>4228488</v>
      </c>
      <c r="D134" s="26">
        <v>8456976</v>
      </c>
      <c r="E134" s="26">
        <v>8456976</v>
      </c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s="33" customFormat="1" ht="60" x14ac:dyDescent="0.25">
      <c r="A135" s="29" t="s">
        <v>248</v>
      </c>
      <c r="B135" s="22" t="s">
        <v>249</v>
      </c>
      <c r="C135" s="26">
        <f>C136</f>
        <v>1149489</v>
      </c>
      <c r="D135" s="26">
        <f t="shared" ref="D135:E135" si="81">D136</f>
        <v>1201279</v>
      </c>
      <c r="E135" s="26">
        <f t="shared" si="81"/>
        <v>1243628</v>
      </c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s="33" customFormat="1" ht="75" x14ac:dyDescent="0.25">
      <c r="A136" s="29" t="s">
        <v>250</v>
      </c>
      <c r="B136" s="22" t="s">
        <v>251</v>
      </c>
      <c r="C136" s="26">
        <v>1149489</v>
      </c>
      <c r="D136" s="26">
        <v>1201279</v>
      </c>
      <c r="E136" s="26">
        <v>1243628</v>
      </c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s="33" customFormat="1" ht="75" x14ac:dyDescent="0.25">
      <c r="A137" s="29" t="s">
        <v>252</v>
      </c>
      <c r="B137" s="27" t="s">
        <v>253</v>
      </c>
      <c r="C137" s="26">
        <f>C138</f>
        <v>1359</v>
      </c>
      <c r="D137" s="26">
        <f t="shared" ref="D137:E137" si="82">D138</f>
        <v>1422</v>
      </c>
      <c r="E137" s="26">
        <f t="shared" si="82"/>
        <v>1264</v>
      </c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75" customHeight="1" x14ac:dyDescent="0.25">
      <c r="A138" s="29" t="s">
        <v>254</v>
      </c>
      <c r="B138" s="27" t="s">
        <v>255</v>
      </c>
      <c r="C138" s="26">
        <v>1359</v>
      </c>
      <c r="D138" s="26">
        <v>1422</v>
      </c>
      <c r="E138" s="26">
        <v>1264</v>
      </c>
      <c r="F138" s="34"/>
      <c r="G138" s="34"/>
      <c r="H138" s="34"/>
      <c r="I138" s="34"/>
      <c r="J138" s="34"/>
      <c r="K138" s="34"/>
      <c r="L138" s="34"/>
      <c r="M138" s="34"/>
      <c r="N138" s="34"/>
    </row>
    <row r="139" spans="1:14" x14ac:dyDescent="0.25">
      <c r="A139" s="29" t="s">
        <v>256</v>
      </c>
      <c r="B139" s="17" t="s">
        <v>257</v>
      </c>
      <c r="C139" s="25">
        <f>C140+C146+C144+C142</f>
        <v>15339677.989999998</v>
      </c>
      <c r="D139" s="25">
        <f>D140+D146+D144+D142</f>
        <v>14878882.280000001</v>
      </c>
      <c r="E139" s="25">
        <f>E140+E146+E144+E142</f>
        <v>14900056.880000001</v>
      </c>
      <c r="F139" s="34"/>
      <c r="G139" s="34"/>
      <c r="H139" s="34"/>
      <c r="I139" s="34"/>
      <c r="J139" s="34"/>
      <c r="K139" s="34"/>
      <c r="L139" s="34"/>
      <c r="M139" s="34"/>
      <c r="N139" s="34"/>
    </row>
    <row r="140" spans="1:14" ht="75.75" customHeight="1" x14ac:dyDescent="0.25">
      <c r="A140" s="29" t="s">
        <v>258</v>
      </c>
      <c r="B140" s="27" t="s">
        <v>259</v>
      </c>
      <c r="C140" s="26">
        <f t="shared" ref="C140:E140" si="83">C141</f>
        <v>5893825</v>
      </c>
      <c r="D140" s="26">
        <f t="shared" si="83"/>
        <v>5890900</v>
      </c>
      <c r="E140" s="26">
        <f t="shared" si="83"/>
        <v>5890900</v>
      </c>
      <c r="F140" s="34"/>
      <c r="G140" s="34"/>
      <c r="H140" s="34"/>
      <c r="I140" s="34"/>
      <c r="J140" s="34"/>
      <c r="K140" s="34"/>
      <c r="L140" s="34"/>
      <c r="M140" s="34"/>
      <c r="N140" s="34"/>
    </row>
    <row r="141" spans="1:14" ht="75.75" customHeight="1" x14ac:dyDescent="0.25">
      <c r="A141" s="29" t="s">
        <v>260</v>
      </c>
      <c r="B141" s="27" t="s">
        <v>261</v>
      </c>
      <c r="C141" s="26">
        <v>5893825</v>
      </c>
      <c r="D141" s="26">
        <v>5890900</v>
      </c>
      <c r="E141" s="26">
        <v>5890900</v>
      </c>
      <c r="F141" s="34"/>
      <c r="G141" s="34"/>
      <c r="H141" s="34"/>
      <c r="I141" s="34"/>
      <c r="J141" s="34"/>
      <c r="K141" s="34"/>
      <c r="L141" s="34"/>
      <c r="M141" s="34"/>
      <c r="N141" s="34"/>
    </row>
    <row r="142" spans="1:14" ht="90" x14ac:dyDescent="0.25">
      <c r="A142" s="29" t="s">
        <v>262</v>
      </c>
      <c r="B142" s="27" t="s">
        <v>263</v>
      </c>
      <c r="C142" s="26">
        <f>C143</f>
        <v>1058908.79</v>
      </c>
      <c r="D142" s="26">
        <f t="shared" ref="D142:E142" si="84">D143</f>
        <v>1043862.88</v>
      </c>
      <c r="E142" s="26">
        <f t="shared" si="84"/>
        <v>1043862.88</v>
      </c>
      <c r="F142" s="34"/>
      <c r="G142" s="34"/>
      <c r="H142" s="34"/>
      <c r="I142" s="34"/>
      <c r="J142" s="34"/>
      <c r="K142" s="34"/>
      <c r="L142" s="34"/>
      <c r="M142" s="34"/>
      <c r="N142" s="34"/>
    </row>
    <row r="143" spans="1:14" ht="105" x14ac:dyDescent="0.25">
      <c r="A143" s="29" t="s">
        <v>264</v>
      </c>
      <c r="B143" s="27" t="s">
        <v>265</v>
      </c>
      <c r="C143" s="26">
        <v>1058908.79</v>
      </c>
      <c r="D143" s="26">
        <v>1043862.88</v>
      </c>
      <c r="E143" s="26">
        <v>1043862.88</v>
      </c>
      <c r="F143" s="34"/>
      <c r="G143" s="34"/>
      <c r="H143" s="34"/>
      <c r="I143" s="34"/>
      <c r="J143" s="34"/>
      <c r="K143" s="34"/>
      <c r="L143" s="34"/>
      <c r="M143" s="34"/>
      <c r="N143" s="34"/>
    </row>
    <row r="144" spans="1:14" ht="92.25" customHeight="1" x14ac:dyDescent="0.25">
      <c r="A144" s="29" t="s">
        <v>266</v>
      </c>
      <c r="B144" s="22" t="s">
        <v>267</v>
      </c>
      <c r="C144" s="26">
        <f>C145</f>
        <v>7812000</v>
      </c>
      <c r="D144" s="26">
        <f>D145</f>
        <v>7343280</v>
      </c>
      <c r="E144" s="26">
        <f>E145</f>
        <v>7343280</v>
      </c>
      <c r="F144" s="34"/>
      <c r="G144" s="34"/>
      <c r="H144" s="34"/>
      <c r="I144" s="34"/>
      <c r="J144" s="34"/>
      <c r="K144" s="34"/>
      <c r="L144" s="34"/>
      <c r="M144" s="34"/>
      <c r="N144" s="34"/>
    </row>
    <row r="145" spans="1:14" ht="89.25" customHeight="1" x14ac:dyDescent="0.25">
      <c r="A145" s="29" t="s">
        <v>268</v>
      </c>
      <c r="B145" s="22" t="s">
        <v>269</v>
      </c>
      <c r="C145" s="26">
        <v>7812000</v>
      </c>
      <c r="D145" s="26">
        <v>7343280</v>
      </c>
      <c r="E145" s="26">
        <v>7343280</v>
      </c>
      <c r="F145" s="34"/>
      <c r="G145" s="34"/>
      <c r="H145" s="34"/>
      <c r="I145" s="34"/>
      <c r="J145" s="34"/>
      <c r="K145" s="34"/>
      <c r="L145" s="34"/>
      <c r="M145" s="34"/>
      <c r="N145" s="34"/>
    </row>
    <row r="146" spans="1:14" ht="30" x14ac:dyDescent="0.25">
      <c r="A146" s="29" t="s">
        <v>270</v>
      </c>
      <c r="B146" s="22" t="s">
        <v>271</v>
      </c>
      <c r="C146" s="26">
        <f>C147</f>
        <v>574944.19999999995</v>
      </c>
      <c r="D146" s="26">
        <f t="shared" ref="D146:E146" si="85">D147</f>
        <v>600839.4</v>
      </c>
      <c r="E146" s="26">
        <f t="shared" si="85"/>
        <v>622014</v>
      </c>
      <c r="F146" s="34"/>
      <c r="G146" s="34"/>
      <c r="H146" s="34"/>
      <c r="I146" s="34"/>
      <c r="J146" s="34"/>
      <c r="K146" s="34"/>
      <c r="L146" s="34"/>
      <c r="M146" s="34"/>
      <c r="N146" s="34"/>
    </row>
    <row r="147" spans="1:14" ht="45" x14ac:dyDescent="0.25">
      <c r="A147" s="29" t="s">
        <v>272</v>
      </c>
      <c r="B147" s="22" t="s">
        <v>273</v>
      </c>
      <c r="C147" s="26">
        <f>C148+C149</f>
        <v>574944.19999999995</v>
      </c>
      <c r="D147" s="26">
        <f>D148+D149</f>
        <v>600839.4</v>
      </c>
      <c r="E147" s="26">
        <f>E148+E149</f>
        <v>622014</v>
      </c>
      <c r="F147" s="34"/>
      <c r="G147" s="34"/>
      <c r="H147" s="34"/>
      <c r="I147" s="34"/>
      <c r="J147" s="34"/>
      <c r="K147" s="34"/>
      <c r="L147" s="34"/>
      <c r="M147" s="34"/>
      <c r="N147" s="34"/>
    </row>
    <row r="148" spans="1:14" x14ac:dyDescent="0.25">
      <c r="A148" s="29"/>
      <c r="B148" s="24" t="s">
        <v>274</v>
      </c>
      <c r="C148" s="26">
        <v>574744.19999999995</v>
      </c>
      <c r="D148" s="26">
        <v>600639.4</v>
      </c>
      <c r="E148" s="26">
        <v>621814</v>
      </c>
      <c r="F148" s="34"/>
      <c r="G148" s="34"/>
      <c r="H148" s="34"/>
      <c r="I148" s="34"/>
      <c r="J148" s="34"/>
      <c r="K148" s="34"/>
      <c r="L148" s="34"/>
      <c r="M148" s="34"/>
      <c r="N148" s="34"/>
    </row>
    <row r="149" spans="1:14" ht="30" x14ac:dyDescent="0.25">
      <c r="A149" s="29"/>
      <c r="B149" s="24" t="s">
        <v>275</v>
      </c>
      <c r="C149" s="26">
        <v>200</v>
      </c>
      <c r="D149" s="26">
        <v>200</v>
      </c>
      <c r="E149" s="26">
        <v>200</v>
      </c>
      <c r="F149" s="34"/>
      <c r="G149" s="34"/>
      <c r="H149" s="34"/>
      <c r="I149" s="34"/>
      <c r="J149" s="34"/>
      <c r="K149" s="34"/>
      <c r="L149" s="34"/>
      <c r="M149" s="34"/>
      <c r="N149" s="34"/>
    </row>
    <row r="150" spans="1:14" s="43" customFormat="1" x14ac:dyDescent="0.25">
      <c r="A150" s="41"/>
      <c r="B150" s="17" t="s">
        <v>276</v>
      </c>
      <c r="C150" s="25">
        <f>C7+C84</f>
        <v>342588769.32000005</v>
      </c>
      <c r="D150" s="25">
        <f>D7+D84</f>
        <v>320712882.35000002</v>
      </c>
      <c r="E150" s="25">
        <f>E7+E84</f>
        <v>303357101.23000002</v>
      </c>
      <c r="F150" s="42"/>
      <c r="G150" s="42"/>
      <c r="H150" s="42"/>
      <c r="I150" s="42"/>
      <c r="J150" s="42"/>
      <c r="K150" s="42"/>
      <c r="L150" s="42"/>
      <c r="M150" s="42"/>
      <c r="N150" s="42"/>
    </row>
  </sheetData>
  <mergeCells count="3">
    <mergeCell ref="C1:E1"/>
    <mergeCell ref="A3:E3"/>
    <mergeCell ref="C2:E2"/>
  </mergeCells>
  <pageMargins left="0" right="0" top="0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1.Дох</vt:lpstr>
      <vt:lpstr>'1.Дох'!Заголовки_для_печати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dcterms:created xsi:type="dcterms:W3CDTF">2023-03-22T14:42:32Z</dcterms:created>
  <dcterms:modified xsi:type="dcterms:W3CDTF">2023-03-22T15:01:25Z</dcterms:modified>
</cp:coreProperties>
</file>