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055"/>
  </bookViews>
  <sheets>
    <sheet name="5.ПС" sheetId="3" r:id="rId1"/>
  </sheets>
  <externalReferences>
    <externalReference r:id="rId2"/>
  </externalReferences>
  <definedNames>
    <definedName name="_xlnm.Print_Titles" localSheetId="0">'5.ПС'!$5:$5</definedName>
  </definedNames>
  <calcPr calcId="145621" iterate="1"/>
</workbook>
</file>

<file path=xl/calcChain.xml><?xml version="1.0" encoding="utf-8"?>
<calcChain xmlns="http://schemas.openxmlformats.org/spreadsheetml/2006/main">
  <c r="K110" i="3" l="1"/>
  <c r="L110" i="3"/>
  <c r="M110" i="3"/>
  <c r="N110" i="3"/>
  <c r="O110" i="3"/>
  <c r="P110" i="3"/>
  <c r="Q110" i="3"/>
  <c r="R110" i="3"/>
  <c r="J110" i="3"/>
  <c r="U379" i="3"/>
  <c r="T379" i="3"/>
  <c r="S379" i="3"/>
  <c r="R379" i="3"/>
  <c r="R378" i="3" s="1"/>
  <c r="R377" i="3" s="1"/>
  <c r="Q379" i="3"/>
  <c r="Q378" i="3" s="1"/>
  <c r="Q377" i="3" s="1"/>
  <c r="P379" i="3"/>
  <c r="O379" i="3"/>
  <c r="O378" i="3" s="1"/>
  <c r="O377" i="3" s="1"/>
  <c r="N379" i="3"/>
  <c r="N378" i="3" s="1"/>
  <c r="N377" i="3" s="1"/>
  <c r="M379" i="3"/>
  <c r="L379" i="3"/>
  <c r="L378" i="3" s="1"/>
  <c r="L377" i="3" s="1"/>
  <c r="K379" i="3"/>
  <c r="K378" i="3" s="1"/>
  <c r="K377" i="3" s="1"/>
  <c r="J379" i="3"/>
  <c r="J378" i="3" s="1"/>
  <c r="U378" i="3"/>
  <c r="U377" i="3" s="1"/>
  <c r="T378" i="3"/>
  <c r="S378" i="3"/>
  <c r="P378" i="3"/>
  <c r="P377" i="3" s="1"/>
  <c r="M378" i="3"/>
  <c r="M377" i="3" s="1"/>
  <c r="T377" i="3"/>
  <c r="S377" i="3"/>
  <c r="U376" i="3"/>
  <c r="T376" i="3"/>
  <c r="S376" i="3"/>
  <c r="S375" i="3" s="1"/>
  <c r="S374" i="3" s="1"/>
  <c r="R376" i="3"/>
  <c r="R375" i="3" s="1"/>
  <c r="R374" i="3" s="1"/>
  <c r="Q376" i="3"/>
  <c r="Q375" i="3" s="1"/>
  <c r="Q374" i="3" s="1"/>
  <c r="P376" i="3"/>
  <c r="P375" i="3" s="1"/>
  <c r="P374" i="3" s="1"/>
  <c r="O376" i="3"/>
  <c r="O375" i="3" s="1"/>
  <c r="O374" i="3" s="1"/>
  <c r="N376" i="3"/>
  <c r="N375" i="3" s="1"/>
  <c r="N374" i="3" s="1"/>
  <c r="M376" i="3"/>
  <c r="M375" i="3" s="1"/>
  <c r="M374" i="3" s="1"/>
  <c r="L376" i="3"/>
  <c r="L375" i="3" s="1"/>
  <c r="L374" i="3" s="1"/>
  <c r="K376" i="3"/>
  <c r="K375" i="3" s="1"/>
  <c r="K374" i="3" s="1"/>
  <c r="J376" i="3"/>
  <c r="J375" i="3" s="1"/>
  <c r="J374" i="3" s="1"/>
  <c r="U375" i="3"/>
  <c r="U374" i="3" s="1"/>
  <c r="T375" i="3"/>
  <c r="T374" i="3" s="1"/>
  <c r="U373" i="3"/>
  <c r="T373" i="3"/>
  <c r="T372" i="3" s="1"/>
  <c r="T371" i="3" s="1"/>
  <c r="S373" i="3"/>
  <c r="S372" i="3" s="1"/>
  <c r="S371" i="3" s="1"/>
  <c r="R373" i="3"/>
  <c r="R372" i="3" s="1"/>
  <c r="R371" i="3" s="1"/>
  <c r="Q373" i="3"/>
  <c r="Q372" i="3" s="1"/>
  <c r="Q371" i="3" s="1"/>
  <c r="P373" i="3"/>
  <c r="P372" i="3" s="1"/>
  <c r="P371" i="3" s="1"/>
  <c r="O373" i="3"/>
  <c r="O372" i="3" s="1"/>
  <c r="O371" i="3" s="1"/>
  <c r="N373" i="3"/>
  <c r="N372" i="3" s="1"/>
  <c r="N371" i="3" s="1"/>
  <c r="M373" i="3"/>
  <c r="M372" i="3" s="1"/>
  <c r="M371" i="3" s="1"/>
  <c r="L373" i="3"/>
  <c r="L372" i="3" s="1"/>
  <c r="L371" i="3" s="1"/>
  <c r="K373" i="3"/>
  <c r="K372" i="3" s="1"/>
  <c r="K371" i="3" s="1"/>
  <c r="J373" i="3"/>
  <c r="J372" i="3" s="1"/>
  <c r="J371" i="3" s="1"/>
  <c r="U372" i="3"/>
  <c r="U371" i="3" s="1"/>
  <c r="U369" i="3"/>
  <c r="T369" i="3"/>
  <c r="T368" i="3" s="1"/>
  <c r="S369" i="3"/>
  <c r="S368" i="3" s="1"/>
  <c r="R369" i="3"/>
  <c r="R368" i="3" s="1"/>
  <c r="Q369" i="3"/>
  <c r="Q368" i="3" s="1"/>
  <c r="P369" i="3"/>
  <c r="P368" i="3" s="1"/>
  <c r="O369" i="3"/>
  <c r="O368" i="3" s="1"/>
  <c r="N369" i="3"/>
  <c r="N368" i="3" s="1"/>
  <c r="M369" i="3"/>
  <c r="M368" i="3" s="1"/>
  <c r="L369" i="3"/>
  <c r="L368" i="3" s="1"/>
  <c r="K369" i="3"/>
  <c r="K368" i="3" s="1"/>
  <c r="J369" i="3"/>
  <c r="J368" i="3" s="1"/>
  <c r="U368" i="3"/>
  <c r="U367" i="3"/>
  <c r="T367" i="3"/>
  <c r="S367" i="3"/>
  <c r="R367" i="3"/>
  <c r="R366" i="3" s="1"/>
  <c r="Q367" i="3"/>
  <c r="Q366" i="3" s="1"/>
  <c r="P367" i="3"/>
  <c r="P366" i="3" s="1"/>
  <c r="O367" i="3"/>
  <c r="O366" i="3" s="1"/>
  <c r="N367" i="3"/>
  <c r="N366" i="3" s="1"/>
  <c r="M367" i="3"/>
  <c r="M366" i="3" s="1"/>
  <c r="L367" i="3"/>
  <c r="L366" i="3" s="1"/>
  <c r="K367" i="3"/>
  <c r="K366" i="3" s="1"/>
  <c r="J367" i="3"/>
  <c r="J366" i="3" s="1"/>
  <c r="U366" i="3"/>
  <c r="T366" i="3"/>
  <c r="S366" i="3"/>
  <c r="U363" i="3"/>
  <c r="T363" i="3"/>
  <c r="S363" i="3"/>
  <c r="R363" i="3"/>
  <c r="R362" i="3" s="1"/>
  <c r="R361" i="3" s="1"/>
  <c r="Q363" i="3"/>
  <c r="Q362" i="3" s="1"/>
  <c r="Q361" i="3" s="1"/>
  <c r="P363" i="3"/>
  <c r="P362" i="3" s="1"/>
  <c r="P361" i="3" s="1"/>
  <c r="O363" i="3"/>
  <c r="O362" i="3" s="1"/>
  <c r="O361" i="3" s="1"/>
  <c r="N363" i="3"/>
  <c r="N362" i="3" s="1"/>
  <c r="N361" i="3" s="1"/>
  <c r="M363" i="3"/>
  <c r="M362" i="3" s="1"/>
  <c r="M361" i="3" s="1"/>
  <c r="L363" i="3"/>
  <c r="L362" i="3" s="1"/>
  <c r="L361" i="3" s="1"/>
  <c r="K363" i="3"/>
  <c r="K362" i="3" s="1"/>
  <c r="K361" i="3" s="1"/>
  <c r="J363" i="3"/>
  <c r="J362" i="3" s="1"/>
  <c r="U362" i="3"/>
  <c r="U361" i="3" s="1"/>
  <c r="T362" i="3"/>
  <c r="T361" i="3" s="1"/>
  <c r="S362" i="3"/>
  <c r="S361" i="3" s="1"/>
  <c r="U360" i="3"/>
  <c r="T360" i="3"/>
  <c r="S360" i="3"/>
  <c r="S359" i="3" s="1"/>
  <c r="R360" i="3"/>
  <c r="R359" i="3" s="1"/>
  <c r="R358" i="3" s="1"/>
  <c r="Q360" i="3"/>
  <c r="Q359" i="3" s="1"/>
  <c r="P360" i="3"/>
  <c r="P359" i="3" s="1"/>
  <c r="O360" i="3"/>
  <c r="O359" i="3" s="1"/>
  <c r="N360" i="3"/>
  <c r="N359" i="3" s="1"/>
  <c r="N358" i="3" s="1"/>
  <c r="M360" i="3"/>
  <c r="M359" i="3" s="1"/>
  <c r="L360" i="3"/>
  <c r="L359" i="3" s="1"/>
  <c r="K360" i="3"/>
  <c r="K359" i="3" s="1"/>
  <c r="J360" i="3"/>
  <c r="J359" i="3" s="1"/>
  <c r="U359" i="3"/>
  <c r="T359" i="3"/>
  <c r="U356" i="3"/>
  <c r="U355" i="3" s="1"/>
  <c r="U354" i="3" s="1"/>
  <c r="T356" i="3"/>
  <c r="T355" i="3" s="1"/>
  <c r="T354" i="3" s="1"/>
  <c r="S356" i="3"/>
  <c r="S355" i="3" s="1"/>
  <c r="S354" i="3" s="1"/>
  <c r="R356" i="3"/>
  <c r="R355" i="3" s="1"/>
  <c r="R354" i="3" s="1"/>
  <c r="Q356" i="3"/>
  <c r="Q355" i="3" s="1"/>
  <c r="Q354" i="3" s="1"/>
  <c r="P356" i="3"/>
  <c r="P355" i="3" s="1"/>
  <c r="P354" i="3" s="1"/>
  <c r="O356" i="3"/>
  <c r="O355" i="3" s="1"/>
  <c r="O354" i="3" s="1"/>
  <c r="N356" i="3"/>
  <c r="N355" i="3" s="1"/>
  <c r="N354" i="3" s="1"/>
  <c r="M356" i="3"/>
  <c r="M355" i="3" s="1"/>
  <c r="M354" i="3" s="1"/>
  <c r="L356" i="3"/>
  <c r="L355" i="3" s="1"/>
  <c r="L354" i="3" s="1"/>
  <c r="K356" i="3"/>
  <c r="K355" i="3" s="1"/>
  <c r="K354" i="3" s="1"/>
  <c r="J356" i="3"/>
  <c r="J355" i="3" s="1"/>
  <c r="U353" i="3"/>
  <c r="T353" i="3"/>
  <c r="S353" i="3"/>
  <c r="R353" i="3"/>
  <c r="R352" i="3" s="1"/>
  <c r="R351" i="3" s="1"/>
  <c r="Q353" i="3"/>
  <c r="Q352" i="3" s="1"/>
  <c r="Q351" i="3" s="1"/>
  <c r="Q350" i="3" s="1"/>
  <c r="Q349" i="3" s="1"/>
  <c r="P353" i="3"/>
  <c r="P352" i="3" s="1"/>
  <c r="P351" i="3" s="1"/>
  <c r="O353" i="3"/>
  <c r="O352" i="3" s="1"/>
  <c r="O351" i="3" s="1"/>
  <c r="N353" i="3"/>
  <c r="N352" i="3" s="1"/>
  <c r="N351" i="3" s="1"/>
  <c r="M353" i="3"/>
  <c r="M352" i="3" s="1"/>
  <c r="M351" i="3" s="1"/>
  <c r="L353" i="3"/>
  <c r="L352" i="3" s="1"/>
  <c r="L351" i="3" s="1"/>
  <c r="K353" i="3"/>
  <c r="K352" i="3" s="1"/>
  <c r="K351" i="3" s="1"/>
  <c r="J353" i="3"/>
  <c r="J352" i="3" s="1"/>
  <c r="U352" i="3"/>
  <c r="U351" i="3" s="1"/>
  <c r="T352" i="3"/>
  <c r="T351" i="3" s="1"/>
  <c r="S352" i="3"/>
  <c r="S351" i="3" s="1"/>
  <c r="U348" i="3"/>
  <c r="U347" i="3" s="1"/>
  <c r="U346" i="3" s="1"/>
  <c r="T348" i="3"/>
  <c r="T347" i="3" s="1"/>
  <c r="T346" i="3" s="1"/>
  <c r="S348" i="3"/>
  <c r="S347" i="3" s="1"/>
  <c r="S346" i="3" s="1"/>
  <c r="R348" i="3"/>
  <c r="R347" i="3" s="1"/>
  <c r="R346" i="3" s="1"/>
  <c r="Q348" i="3"/>
  <c r="Q347" i="3" s="1"/>
  <c r="Q346" i="3" s="1"/>
  <c r="P348" i="3"/>
  <c r="P347" i="3" s="1"/>
  <c r="P346" i="3" s="1"/>
  <c r="O348" i="3"/>
  <c r="O347" i="3" s="1"/>
  <c r="O346" i="3" s="1"/>
  <c r="N348" i="3"/>
  <c r="N347" i="3" s="1"/>
  <c r="N346" i="3" s="1"/>
  <c r="M348" i="3"/>
  <c r="M347" i="3" s="1"/>
  <c r="M346" i="3" s="1"/>
  <c r="L348" i="3"/>
  <c r="L347" i="3" s="1"/>
  <c r="L346" i="3" s="1"/>
  <c r="K348" i="3"/>
  <c r="K347" i="3" s="1"/>
  <c r="K346" i="3" s="1"/>
  <c r="J348" i="3"/>
  <c r="J347" i="3" s="1"/>
  <c r="J346" i="3" s="1"/>
  <c r="U345" i="3"/>
  <c r="T345" i="3"/>
  <c r="S345" i="3"/>
  <c r="R345" i="3"/>
  <c r="R344" i="3" s="1"/>
  <c r="Q345" i="3"/>
  <c r="Q344" i="3" s="1"/>
  <c r="P345" i="3"/>
  <c r="P344" i="3" s="1"/>
  <c r="O345" i="3"/>
  <c r="O344" i="3" s="1"/>
  <c r="N345" i="3"/>
  <c r="N344" i="3" s="1"/>
  <c r="M345" i="3"/>
  <c r="M344" i="3" s="1"/>
  <c r="L345" i="3"/>
  <c r="L344" i="3" s="1"/>
  <c r="K345" i="3"/>
  <c r="K344" i="3" s="1"/>
  <c r="J345" i="3"/>
  <c r="J344" i="3" s="1"/>
  <c r="U344" i="3"/>
  <c r="T344" i="3"/>
  <c r="S344" i="3"/>
  <c r="U343" i="3"/>
  <c r="T343" i="3"/>
  <c r="T342" i="3" s="1"/>
  <c r="S343" i="3"/>
  <c r="S342" i="3" s="1"/>
  <c r="R343" i="3"/>
  <c r="R342" i="3" s="1"/>
  <c r="Q343" i="3"/>
  <c r="Q342" i="3" s="1"/>
  <c r="P343" i="3"/>
  <c r="P342" i="3" s="1"/>
  <c r="O343" i="3"/>
  <c r="O342" i="3" s="1"/>
  <c r="N343" i="3"/>
  <c r="N342" i="3" s="1"/>
  <c r="M343" i="3"/>
  <c r="M342" i="3" s="1"/>
  <c r="L343" i="3"/>
  <c r="L342" i="3" s="1"/>
  <c r="K343" i="3"/>
  <c r="K342" i="3" s="1"/>
  <c r="J343" i="3"/>
  <c r="J342" i="3" s="1"/>
  <c r="U342" i="3"/>
  <c r="U337" i="3"/>
  <c r="T337" i="3"/>
  <c r="S337" i="3"/>
  <c r="R337" i="3"/>
  <c r="Q337" i="3"/>
  <c r="P337" i="3"/>
  <c r="O337" i="3"/>
  <c r="N337" i="3"/>
  <c r="M337" i="3"/>
  <c r="L337" i="3"/>
  <c r="K337" i="3"/>
  <c r="J337" i="3"/>
  <c r="U336" i="3"/>
  <c r="T336" i="3"/>
  <c r="S336" i="3"/>
  <c r="R336" i="3"/>
  <c r="Q336" i="3"/>
  <c r="P336" i="3"/>
  <c r="O336" i="3"/>
  <c r="N336" i="3"/>
  <c r="M336" i="3"/>
  <c r="L336" i="3"/>
  <c r="K336" i="3"/>
  <c r="J336" i="3"/>
  <c r="U335" i="3"/>
  <c r="T335" i="3"/>
  <c r="S335" i="3"/>
  <c r="R335" i="3"/>
  <c r="Q335" i="3"/>
  <c r="P335" i="3"/>
  <c r="O335" i="3"/>
  <c r="N335" i="3"/>
  <c r="M335" i="3"/>
  <c r="L335" i="3"/>
  <c r="K335" i="3"/>
  <c r="J335" i="3"/>
  <c r="U334" i="3"/>
  <c r="T334" i="3"/>
  <c r="S334" i="3"/>
  <c r="R334" i="3"/>
  <c r="Q334" i="3"/>
  <c r="P334" i="3"/>
  <c r="O334" i="3"/>
  <c r="N334" i="3"/>
  <c r="M334" i="3"/>
  <c r="L334" i="3"/>
  <c r="K334" i="3"/>
  <c r="J334" i="3"/>
  <c r="U333" i="3"/>
  <c r="T333" i="3"/>
  <c r="S333" i="3"/>
  <c r="R333" i="3"/>
  <c r="Q333" i="3"/>
  <c r="P333" i="3"/>
  <c r="O333" i="3"/>
  <c r="N333" i="3"/>
  <c r="M333" i="3"/>
  <c r="L333" i="3"/>
  <c r="K333" i="3"/>
  <c r="J333" i="3"/>
  <c r="U332" i="3"/>
  <c r="T332" i="3"/>
  <c r="S332" i="3"/>
  <c r="R332" i="3"/>
  <c r="Q332" i="3"/>
  <c r="P332" i="3"/>
  <c r="O332" i="3"/>
  <c r="N332" i="3"/>
  <c r="M332" i="3"/>
  <c r="L332" i="3"/>
  <c r="K332" i="3"/>
  <c r="J332" i="3"/>
  <c r="U331" i="3"/>
  <c r="T331" i="3"/>
  <c r="S331" i="3"/>
  <c r="R331" i="3"/>
  <c r="Q331" i="3"/>
  <c r="P331" i="3"/>
  <c r="O331" i="3"/>
  <c r="N331" i="3"/>
  <c r="M331" i="3"/>
  <c r="L331" i="3"/>
  <c r="K331" i="3"/>
  <c r="J331" i="3"/>
  <c r="U330" i="3"/>
  <c r="T330" i="3"/>
  <c r="S330" i="3"/>
  <c r="R330" i="3"/>
  <c r="Q330" i="3"/>
  <c r="P330" i="3"/>
  <c r="O330" i="3"/>
  <c r="N330" i="3"/>
  <c r="M330" i="3"/>
  <c r="L330" i="3"/>
  <c r="K330" i="3"/>
  <c r="J330" i="3"/>
  <c r="U329" i="3"/>
  <c r="T329" i="3"/>
  <c r="S329" i="3"/>
  <c r="R329" i="3"/>
  <c r="Q329" i="3"/>
  <c r="P329" i="3"/>
  <c r="O329" i="3"/>
  <c r="N329" i="3"/>
  <c r="M329" i="3"/>
  <c r="L329" i="3"/>
  <c r="K329" i="3"/>
  <c r="J329" i="3"/>
  <c r="U328" i="3"/>
  <c r="T328" i="3"/>
  <c r="S328" i="3"/>
  <c r="R328" i="3"/>
  <c r="Q328" i="3"/>
  <c r="P328" i="3"/>
  <c r="O328" i="3"/>
  <c r="N328" i="3"/>
  <c r="M328" i="3"/>
  <c r="L328" i="3"/>
  <c r="K328" i="3"/>
  <c r="J328" i="3"/>
  <c r="U327" i="3"/>
  <c r="T327" i="3"/>
  <c r="S327" i="3"/>
  <c r="R327" i="3"/>
  <c r="Q327" i="3"/>
  <c r="P327" i="3"/>
  <c r="O327" i="3"/>
  <c r="N327" i="3"/>
  <c r="M327" i="3"/>
  <c r="L327" i="3"/>
  <c r="K327" i="3"/>
  <c r="J327" i="3"/>
  <c r="U326" i="3"/>
  <c r="T326" i="3"/>
  <c r="S326" i="3"/>
  <c r="R326" i="3"/>
  <c r="Q326" i="3"/>
  <c r="P326" i="3"/>
  <c r="O326" i="3"/>
  <c r="N326" i="3"/>
  <c r="M326" i="3"/>
  <c r="L326" i="3"/>
  <c r="K326" i="3"/>
  <c r="J326" i="3"/>
  <c r="U325" i="3"/>
  <c r="T325" i="3"/>
  <c r="S325" i="3"/>
  <c r="R325" i="3"/>
  <c r="Q325" i="3"/>
  <c r="P325" i="3"/>
  <c r="O325" i="3"/>
  <c r="N325" i="3"/>
  <c r="M325" i="3"/>
  <c r="L325" i="3"/>
  <c r="K325" i="3"/>
  <c r="J325" i="3"/>
  <c r="U324" i="3"/>
  <c r="T324" i="3"/>
  <c r="S324" i="3"/>
  <c r="R324" i="3"/>
  <c r="Q324" i="3"/>
  <c r="P324" i="3"/>
  <c r="O324" i="3"/>
  <c r="N324" i="3"/>
  <c r="M324" i="3"/>
  <c r="L324" i="3"/>
  <c r="K324" i="3"/>
  <c r="J324" i="3"/>
  <c r="U323" i="3"/>
  <c r="T323" i="3"/>
  <c r="S323" i="3"/>
  <c r="R323" i="3"/>
  <c r="Q323" i="3"/>
  <c r="P323" i="3"/>
  <c r="O323" i="3"/>
  <c r="N323" i="3"/>
  <c r="M323" i="3"/>
  <c r="L323" i="3"/>
  <c r="K323" i="3"/>
  <c r="J323" i="3"/>
  <c r="U322" i="3"/>
  <c r="T322" i="3"/>
  <c r="S322" i="3"/>
  <c r="R322" i="3"/>
  <c r="Q322" i="3"/>
  <c r="P322" i="3"/>
  <c r="O322" i="3"/>
  <c r="N322" i="3"/>
  <c r="M322" i="3"/>
  <c r="L322" i="3"/>
  <c r="K322" i="3"/>
  <c r="J322" i="3"/>
  <c r="U321" i="3"/>
  <c r="T321" i="3"/>
  <c r="S321" i="3"/>
  <c r="R321" i="3"/>
  <c r="Q321" i="3"/>
  <c r="P321" i="3"/>
  <c r="O321" i="3"/>
  <c r="N321" i="3"/>
  <c r="M321" i="3"/>
  <c r="L321" i="3"/>
  <c r="K321" i="3"/>
  <c r="J321" i="3"/>
  <c r="U320" i="3"/>
  <c r="T320" i="3"/>
  <c r="S320" i="3"/>
  <c r="R320" i="3"/>
  <c r="Q320" i="3"/>
  <c r="P320" i="3"/>
  <c r="O320" i="3"/>
  <c r="N320" i="3"/>
  <c r="M320" i="3"/>
  <c r="L320" i="3"/>
  <c r="K320" i="3"/>
  <c r="J320" i="3"/>
  <c r="U319" i="3"/>
  <c r="T319" i="3"/>
  <c r="S319" i="3"/>
  <c r="R319" i="3"/>
  <c r="Q319" i="3"/>
  <c r="P319" i="3"/>
  <c r="O319" i="3"/>
  <c r="N319" i="3"/>
  <c r="M319" i="3"/>
  <c r="L319" i="3"/>
  <c r="K319" i="3"/>
  <c r="J319" i="3"/>
  <c r="U318" i="3"/>
  <c r="T318" i="3"/>
  <c r="S318" i="3"/>
  <c r="R318" i="3"/>
  <c r="Q318" i="3"/>
  <c r="P318" i="3"/>
  <c r="O318" i="3"/>
  <c r="N318" i="3"/>
  <c r="M318" i="3"/>
  <c r="L318" i="3"/>
  <c r="K318" i="3"/>
  <c r="J318" i="3"/>
  <c r="U317" i="3"/>
  <c r="T317" i="3"/>
  <c r="S317" i="3"/>
  <c r="R317" i="3"/>
  <c r="Q317" i="3"/>
  <c r="P317" i="3"/>
  <c r="O317" i="3"/>
  <c r="N317" i="3"/>
  <c r="M317" i="3"/>
  <c r="L317" i="3"/>
  <c r="K317" i="3"/>
  <c r="J317" i="3"/>
  <c r="U316" i="3"/>
  <c r="T316" i="3"/>
  <c r="S316" i="3"/>
  <c r="R316" i="3"/>
  <c r="Q316" i="3"/>
  <c r="P316" i="3"/>
  <c r="O316" i="3"/>
  <c r="N316" i="3"/>
  <c r="M316" i="3"/>
  <c r="L316" i="3"/>
  <c r="K316" i="3"/>
  <c r="J316" i="3"/>
  <c r="U315" i="3"/>
  <c r="T315" i="3"/>
  <c r="S315" i="3"/>
  <c r="R315" i="3"/>
  <c r="Q315" i="3"/>
  <c r="P315" i="3"/>
  <c r="O315" i="3"/>
  <c r="N315" i="3"/>
  <c r="M315" i="3"/>
  <c r="L315" i="3"/>
  <c r="K315" i="3"/>
  <c r="J315" i="3"/>
  <c r="U314" i="3"/>
  <c r="T314" i="3"/>
  <c r="S314" i="3"/>
  <c r="R314" i="3"/>
  <c r="Q314" i="3"/>
  <c r="P314" i="3"/>
  <c r="O314" i="3"/>
  <c r="N314" i="3"/>
  <c r="M314" i="3"/>
  <c r="L314" i="3"/>
  <c r="K314" i="3"/>
  <c r="J314" i="3"/>
  <c r="U313" i="3"/>
  <c r="U312" i="3" s="1"/>
  <c r="U311" i="3" s="1"/>
  <c r="U310" i="3" s="1"/>
  <c r="U309" i="3" s="1"/>
  <c r="T313" i="3"/>
  <c r="T312" i="3" s="1"/>
  <c r="T311" i="3" s="1"/>
  <c r="T310" i="3" s="1"/>
  <c r="T309" i="3" s="1"/>
  <c r="S313" i="3"/>
  <c r="S312" i="3" s="1"/>
  <c r="S311" i="3" s="1"/>
  <c r="S310" i="3" s="1"/>
  <c r="S309" i="3" s="1"/>
  <c r="R313" i="3"/>
  <c r="R312" i="3" s="1"/>
  <c r="R311" i="3" s="1"/>
  <c r="R310" i="3" s="1"/>
  <c r="R309" i="3" s="1"/>
  <c r="Q313" i="3"/>
  <c r="Q312" i="3" s="1"/>
  <c r="Q311" i="3" s="1"/>
  <c r="Q310" i="3" s="1"/>
  <c r="Q309" i="3" s="1"/>
  <c r="P313" i="3"/>
  <c r="P312" i="3" s="1"/>
  <c r="P311" i="3" s="1"/>
  <c r="P310" i="3" s="1"/>
  <c r="P309" i="3" s="1"/>
  <c r="O313" i="3"/>
  <c r="O312" i="3" s="1"/>
  <c r="O311" i="3" s="1"/>
  <c r="O310" i="3" s="1"/>
  <c r="O309" i="3" s="1"/>
  <c r="N313" i="3"/>
  <c r="N312" i="3" s="1"/>
  <c r="N311" i="3" s="1"/>
  <c r="N310" i="3" s="1"/>
  <c r="N309" i="3" s="1"/>
  <c r="M313" i="3"/>
  <c r="M312" i="3" s="1"/>
  <c r="M311" i="3" s="1"/>
  <c r="M310" i="3" s="1"/>
  <c r="M309" i="3" s="1"/>
  <c r="L313" i="3"/>
  <c r="L312" i="3" s="1"/>
  <c r="L311" i="3" s="1"/>
  <c r="L310" i="3" s="1"/>
  <c r="L309" i="3" s="1"/>
  <c r="K313" i="3"/>
  <c r="K312" i="3" s="1"/>
  <c r="K311" i="3" s="1"/>
  <c r="K310" i="3" s="1"/>
  <c r="K309" i="3" s="1"/>
  <c r="J313" i="3"/>
  <c r="J312" i="3" s="1"/>
  <c r="U308" i="3"/>
  <c r="T308" i="3"/>
  <c r="T307" i="3" s="1"/>
  <c r="S308" i="3"/>
  <c r="S307" i="3" s="1"/>
  <c r="R308" i="3"/>
  <c r="R307" i="3" s="1"/>
  <c r="Q308" i="3"/>
  <c r="Q307" i="3" s="1"/>
  <c r="P308" i="3"/>
  <c r="P307" i="3" s="1"/>
  <c r="O308" i="3"/>
  <c r="O307" i="3" s="1"/>
  <c r="N308" i="3"/>
  <c r="N307" i="3" s="1"/>
  <c r="M308" i="3"/>
  <c r="M307" i="3" s="1"/>
  <c r="L308" i="3"/>
  <c r="L307" i="3" s="1"/>
  <c r="K308" i="3"/>
  <c r="K307" i="3" s="1"/>
  <c r="J308" i="3"/>
  <c r="U307" i="3"/>
  <c r="U306" i="3"/>
  <c r="T306" i="3"/>
  <c r="S306" i="3"/>
  <c r="R306" i="3"/>
  <c r="R305" i="3" s="1"/>
  <c r="Q306" i="3"/>
  <c r="Q305" i="3" s="1"/>
  <c r="P306" i="3"/>
  <c r="P305" i="3" s="1"/>
  <c r="O306" i="3"/>
  <c r="O305" i="3" s="1"/>
  <c r="N306" i="3"/>
  <c r="N305" i="3" s="1"/>
  <c r="M306" i="3"/>
  <c r="M305" i="3" s="1"/>
  <c r="L306" i="3"/>
  <c r="L305" i="3" s="1"/>
  <c r="K306" i="3"/>
  <c r="K305" i="3" s="1"/>
  <c r="J306" i="3"/>
  <c r="J305" i="3" s="1"/>
  <c r="U305" i="3"/>
  <c r="T305" i="3"/>
  <c r="S305" i="3"/>
  <c r="U301" i="3"/>
  <c r="T301" i="3"/>
  <c r="S301" i="3"/>
  <c r="R301" i="3"/>
  <c r="R300" i="3" s="1"/>
  <c r="R299" i="3" s="1"/>
  <c r="Q301" i="3"/>
  <c r="Q300" i="3" s="1"/>
  <c r="Q299" i="3" s="1"/>
  <c r="P301" i="3"/>
  <c r="P300" i="3" s="1"/>
  <c r="P299" i="3" s="1"/>
  <c r="O301" i="3"/>
  <c r="O300" i="3" s="1"/>
  <c r="O299" i="3" s="1"/>
  <c r="N301" i="3"/>
  <c r="N300" i="3" s="1"/>
  <c r="N299" i="3" s="1"/>
  <c r="M301" i="3"/>
  <c r="M300" i="3" s="1"/>
  <c r="M299" i="3" s="1"/>
  <c r="L301" i="3"/>
  <c r="L300" i="3" s="1"/>
  <c r="L299" i="3" s="1"/>
  <c r="K301" i="3"/>
  <c r="K300" i="3" s="1"/>
  <c r="K299" i="3" s="1"/>
  <c r="J301" i="3"/>
  <c r="J300" i="3" s="1"/>
  <c r="U300" i="3"/>
  <c r="U299" i="3" s="1"/>
  <c r="T300" i="3"/>
  <c r="T299" i="3" s="1"/>
  <c r="S300" i="3"/>
  <c r="S299" i="3" s="1"/>
  <c r="U298" i="3"/>
  <c r="T298" i="3"/>
  <c r="S298" i="3"/>
  <c r="S297" i="3" s="1"/>
  <c r="S296" i="3" s="1"/>
  <c r="R298" i="3"/>
  <c r="R297" i="3" s="1"/>
  <c r="R296" i="3" s="1"/>
  <c r="Q298" i="3"/>
  <c r="Q297" i="3" s="1"/>
  <c r="Q296" i="3" s="1"/>
  <c r="P298" i="3"/>
  <c r="P297" i="3" s="1"/>
  <c r="P296" i="3" s="1"/>
  <c r="O298" i="3"/>
  <c r="O297" i="3" s="1"/>
  <c r="O296" i="3" s="1"/>
  <c r="N298" i="3"/>
  <c r="N297" i="3" s="1"/>
  <c r="N296" i="3" s="1"/>
  <c r="M298" i="3"/>
  <c r="M297" i="3" s="1"/>
  <c r="M296" i="3" s="1"/>
  <c r="L298" i="3"/>
  <c r="L297" i="3" s="1"/>
  <c r="L296" i="3" s="1"/>
  <c r="K298" i="3"/>
  <c r="K297" i="3" s="1"/>
  <c r="K296" i="3" s="1"/>
  <c r="J298" i="3"/>
  <c r="U297" i="3"/>
  <c r="U296" i="3" s="1"/>
  <c r="T297" i="3"/>
  <c r="T296" i="3" s="1"/>
  <c r="J297" i="3"/>
  <c r="J296" i="3" s="1"/>
  <c r="U295" i="3"/>
  <c r="T295" i="3"/>
  <c r="T294" i="3" s="1"/>
  <c r="T293" i="3" s="1"/>
  <c r="S295" i="3"/>
  <c r="S294" i="3" s="1"/>
  <c r="S293" i="3" s="1"/>
  <c r="R295" i="3"/>
  <c r="R294" i="3" s="1"/>
  <c r="R293" i="3" s="1"/>
  <c r="Q295" i="3"/>
  <c r="Q294" i="3" s="1"/>
  <c r="Q293" i="3" s="1"/>
  <c r="P295" i="3"/>
  <c r="P294" i="3" s="1"/>
  <c r="P293" i="3" s="1"/>
  <c r="O295" i="3"/>
  <c r="O294" i="3" s="1"/>
  <c r="O293" i="3" s="1"/>
  <c r="N295" i="3"/>
  <c r="N294" i="3" s="1"/>
  <c r="N293" i="3" s="1"/>
  <c r="M295" i="3"/>
  <c r="M294" i="3" s="1"/>
  <c r="M293" i="3" s="1"/>
  <c r="L295" i="3"/>
  <c r="L294" i="3" s="1"/>
  <c r="L293" i="3" s="1"/>
  <c r="K295" i="3"/>
  <c r="K294" i="3" s="1"/>
  <c r="K293" i="3" s="1"/>
  <c r="J295" i="3"/>
  <c r="J294" i="3" s="1"/>
  <c r="J293" i="3" s="1"/>
  <c r="U294" i="3"/>
  <c r="U293" i="3" s="1"/>
  <c r="U292" i="3"/>
  <c r="U291" i="3" s="1"/>
  <c r="U290" i="3" s="1"/>
  <c r="T292" i="3"/>
  <c r="T291" i="3" s="1"/>
  <c r="T290" i="3" s="1"/>
  <c r="S292" i="3"/>
  <c r="S291" i="3" s="1"/>
  <c r="S290" i="3" s="1"/>
  <c r="R292" i="3"/>
  <c r="R291" i="3" s="1"/>
  <c r="R290" i="3" s="1"/>
  <c r="Q292" i="3"/>
  <c r="Q291" i="3" s="1"/>
  <c r="Q290" i="3" s="1"/>
  <c r="P292" i="3"/>
  <c r="P291" i="3" s="1"/>
  <c r="P290" i="3" s="1"/>
  <c r="O292" i="3"/>
  <c r="O291" i="3" s="1"/>
  <c r="O290" i="3" s="1"/>
  <c r="N292" i="3"/>
  <c r="N291" i="3" s="1"/>
  <c r="N290" i="3" s="1"/>
  <c r="M292" i="3"/>
  <c r="M291" i="3" s="1"/>
  <c r="M290" i="3" s="1"/>
  <c r="L292" i="3"/>
  <c r="L291" i="3" s="1"/>
  <c r="L290" i="3" s="1"/>
  <c r="K292" i="3"/>
  <c r="K291" i="3" s="1"/>
  <c r="K290" i="3" s="1"/>
  <c r="J292" i="3"/>
  <c r="J291" i="3" s="1"/>
  <c r="J290" i="3" s="1"/>
  <c r="U289" i="3"/>
  <c r="T289" i="3"/>
  <c r="S289" i="3"/>
  <c r="R289" i="3"/>
  <c r="R288" i="3" s="1"/>
  <c r="R287" i="3" s="1"/>
  <c r="Q289" i="3"/>
  <c r="Q288" i="3" s="1"/>
  <c r="Q287" i="3" s="1"/>
  <c r="P289" i="3"/>
  <c r="P288" i="3" s="1"/>
  <c r="P287" i="3" s="1"/>
  <c r="O289" i="3"/>
  <c r="O288" i="3" s="1"/>
  <c r="O287" i="3" s="1"/>
  <c r="N289" i="3"/>
  <c r="N288" i="3" s="1"/>
  <c r="N287" i="3" s="1"/>
  <c r="M289" i="3"/>
  <c r="M288" i="3" s="1"/>
  <c r="M287" i="3" s="1"/>
  <c r="L289" i="3"/>
  <c r="L288" i="3" s="1"/>
  <c r="L287" i="3" s="1"/>
  <c r="K289" i="3"/>
  <c r="K288" i="3" s="1"/>
  <c r="K287" i="3" s="1"/>
  <c r="J289" i="3"/>
  <c r="J288" i="3" s="1"/>
  <c r="U288" i="3"/>
  <c r="U287" i="3" s="1"/>
  <c r="T288" i="3"/>
  <c r="T287" i="3" s="1"/>
  <c r="S288" i="3"/>
  <c r="S287" i="3" s="1"/>
  <c r="U286" i="3"/>
  <c r="T286" i="3"/>
  <c r="S286" i="3"/>
  <c r="S285" i="3" s="1"/>
  <c r="S284" i="3" s="1"/>
  <c r="R286" i="3"/>
  <c r="R285" i="3" s="1"/>
  <c r="R284" i="3" s="1"/>
  <c r="Q286" i="3"/>
  <c r="Q285" i="3" s="1"/>
  <c r="Q284" i="3" s="1"/>
  <c r="P286" i="3"/>
  <c r="P285" i="3" s="1"/>
  <c r="P284" i="3" s="1"/>
  <c r="O286" i="3"/>
  <c r="O285" i="3" s="1"/>
  <c r="O284" i="3" s="1"/>
  <c r="N286" i="3"/>
  <c r="N285" i="3" s="1"/>
  <c r="N284" i="3" s="1"/>
  <c r="M286" i="3"/>
  <c r="M285" i="3" s="1"/>
  <c r="M284" i="3" s="1"/>
  <c r="L286" i="3"/>
  <c r="L285" i="3" s="1"/>
  <c r="L284" i="3" s="1"/>
  <c r="K286" i="3"/>
  <c r="K285" i="3" s="1"/>
  <c r="K284" i="3" s="1"/>
  <c r="J286" i="3"/>
  <c r="J285" i="3" s="1"/>
  <c r="J284" i="3" s="1"/>
  <c r="U285" i="3"/>
  <c r="U284" i="3" s="1"/>
  <c r="T285" i="3"/>
  <c r="T284" i="3" s="1"/>
  <c r="U283" i="3"/>
  <c r="T283" i="3"/>
  <c r="T282" i="3" s="1"/>
  <c r="T281" i="3" s="1"/>
  <c r="S283" i="3"/>
  <c r="S282" i="3" s="1"/>
  <c r="S281" i="3" s="1"/>
  <c r="R283" i="3"/>
  <c r="R282" i="3" s="1"/>
  <c r="R281" i="3" s="1"/>
  <c r="Q283" i="3"/>
  <c r="Q282" i="3" s="1"/>
  <c r="Q281" i="3" s="1"/>
  <c r="P283" i="3"/>
  <c r="P282" i="3" s="1"/>
  <c r="P281" i="3" s="1"/>
  <c r="O283" i="3"/>
  <c r="O282" i="3" s="1"/>
  <c r="O281" i="3" s="1"/>
  <c r="N283" i="3"/>
  <c r="N282" i="3" s="1"/>
  <c r="N281" i="3" s="1"/>
  <c r="M283" i="3"/>
  <c r="M282" i="3" s="1"/>
  <c r="M281" i="3" s="1"/>
  <c r="L283" i="3"/>
  <c r="L282" i="3" s="1"/>
  <c r="L281" i="3" s="1"/>
  <c r="K283" i="3"/>
  <c r="K282" i="3" s="1"/>
  <c r="K281" i="3" s="1"/>
  <c r="J283" i="3"/>
  <c r="J282" i="3" s="1"/>
  <c r="J281" i="3" s="1"/>
  <c r="U282" i="3"/>
  <c r="U281" i="3" s="1"/>
  <c r="U280" i="3"/>
  <c r="U279" i="3" s="1"/>
  <c r="U278" i="3" s="1"/>
  <c r="T280" i="3"/>
  <c r="T279" i="3" s="1"/>
  <c r="T278" i="3" s="1"/>
  <c r="S280" i="3"/>
  <c r="S279" i="3" s="1"/>
  <c r="S278" i="3" s="1"/>
  <c r="R280" i="3"/>
  <c r="R279" i="3" s="1"/>
  <c r="R278" i="3" s="1"/>
  <c r="Q280" i="3"/>
  <c r="Q279" i="3" s="1"/>
  <c r="Q278" i="3" s="1"/>
  <c r="P280" i="3"/>
  <c r="P279" i="3" s="1"/>
  <c r="P278" i="3" s="1"/>
  <c r="O280" i="3"/>
  <c r="O279" i="3" s="1"/>
  <c r="O278" i="3" s="1"/>
  <c r="N280" i="3"/>
  <c r="N279" i="3" s="1"/>
  <c r="N278" i="3" s="1"/>
  <c r="M280" i="3"/>
  <c r="M279" i="3" s="1"/>
  <c r="M278" i="3" s="1"/>
  <c r="L280" i="3"/>
  <c r="L279" i="3" s="1"/>
  <c r="L278" i="3" s="1"/>
  <c r="K280" i="3"/>
  <c r="K279" i="3" s="1"/>
  <c r="K278" i="3" s="1"/>
  <c r="J280" i="3"/>
  <c r="J279" i="3" s="1"/>
  <c r="U277" i="3"/>
  <c r="T277" i="3"/>
  <c r="S277" i="3"/>
  <c r="R277" i="3"/>
  <c r="Q277" i="3"/>
  <c r="P277" i="3"/>
  <c r="O277" i="3"/>
  <c r="N277" i="3"/>
  <c r="M277" i="3"/>
  <c r="L277" i="3"/>
  <c r="K277" i="3"/>
  <c r="J277" i="3"/>
  <c r="U276" i="3"/>
  <c r="T276" i="3"/>
  <c r="S276" i="3"/>
  <c r="S275" i="3" s="1"/>
  <c r="R276" i="3"/>
  <c r="R275" i="3" s="1"/>
  <c r="Q276" i="3"/>
  <c r="Q275" i="3" s="1"/>
  <c r="P276" i="3"/>
  <c r="P275" i="3" s="1"/>
  <c r="O276" i="3"/>
  <c r="O275" i="3" s="1"/>
  <c r="N276" i="3"/>
  <c r="N275" i="3" s="1"/>
  <c r="M276" i="3"/>
  <c r="M275" i="3" s="1"/>
  <c r="L276" i="3"/>
  <c r="L275" i="3" s="1"/>
  <c r="K276" i="3"/>
  <c r="K275" i="3" s="1"/>
  <c r="J276" i="3"/>
  <c r="J275" i="3" s="1"/>
  <c r="U275" i="3"/>
  <c r="T275" i="3"/>
  <c r="U274" i="3"/>
  <c r="U273" i="3" s="1"/>
  <c r="U272" i="3" s="1"/>
  <c r="T274" i="3"/>
  <c r="T273" i="3" s="1"/>
  <c r="T272" i="3" s="1"/>
  <c r="S274" i="3"/>
  <c r="S273" i="3" s="1"/>
  <c r="S272" i="3" s="1"/>
  <c r="R274" i="3"/>
  <c r="R273" i="3" s="1"/>
  <c r="R272" i="3" s="1"/>
  <c r="Q274" i="3"/>
  <c r="Q273" i="3" s="1"/>
  <c r="Q272" i="3" s="1"/>
  <c r="P274" i="3"/>
  <c r="P273" i="3" s="1"/>
  <c r="P272" i="3" s="1"/>
  <c r="O274" i="3"/>
  <c r="O273" i="3" s="1"/>
  <c r="O272" i="3" s="1"/>
  <c r="N274" i="3"/>
  <c r="N273" i="3" s="1"/>
  <c r="N272" i="3" s="1"/>
  <c r="M274" i="3"/>
  <c r="M273" i="3" s="1"/>
  <c r="M272" i="3" s="1"/>
  <c r="L274" i="3"/>
  <c r="L273" i="3" s="1"/>
  <c r="L272" i="3" s="1"/>
  <c r="K274" i="3"/>
  <c r="K273" i="3" s="1"/>
  <c r="K272" i="3" s="1"/>
  <c r="J274" i="3"/>
  <c r="J273" i="3" s="1"/>
  <c r="J272" i="3" s="1"/>
  <c r="U271" i="3"/>
  <c r="U270" i="3" s="1"/>
  <c r="U269" i="3" s="1"/>
  <c r="T271" i="3"/>
  <c r="T270" i="3" s="1"/>
  <c r="T269" i="3" s="1"/>
  <c r="S271" i="3"/>
  <c r="S270" i="3" s="1"/>
  <c r="S269" i="3" s="1"/>
  <c r="R271" i="3"/>
  <c r="R270" i="3" s="1"/>
  <c r="R269" i="3" s="1"/>
  <c r="Q271" i="3"/>
  <c r="Q270" i="3" s="1"/>
  <c r="Q269" i="3" s="1"/>
  <c r="P271" i="3"/>
  <c r="P270" i="3" s="1"/>
  <c r="P269" i="3" s="1"/>
  <c r="O271" i="3"/>
  <c r="O270" i="3" s="1"/>
  <c r="O269" i="3" s="1"/>
  <c r="N271" i="3"/>
  <c r="N270" i="3" s="1"/>
  <c r="N269" i="3" s="1"/>
  <c r="M271" i="3"/>
  <c r="M270" i="3" s="1"/>
  <c r="M269" i="3" s="1"/>
  <c r="L271" i="3"/>
  <c r="L270" i="3" s="1"/>
  <c r="L269" i="3" s="1"/>
  <c r="K271" i="3"/>
  <c r="K270" i="3" s="1"/>
  <c r="K269" i="3" s="1"/>
  <c r="J271" i="3"/>
  <c r="J270" i="3" s="1"/>
  <c r="U266" i="3"/>
  <c r="U265" i="3" s="1"/>
  <c r="T266" i="3"/>
  <c r="T265" i="3" s="1"/>
  <c r="S266" i="3"/>
  <c r="S265" i="3" s="1"/>
  <c r="R266" i="3"/>
  <c r="R265" i="3" s="1"/>
  <c r="Q266" i="3"/>
  <c r="Q265" i="3" s="1"/>
  <c r="P266" i="3"/>
  <c r="O266" i="3"/>
  <c r="O265" i="3" s="1"/>
  <c r="N266" i="3"/>
  <c r="N265" i="3" s="1"/>
  <c r="M266" i="3"/>
  <c r="M265" i="3" s="1"/>
  <c r="L266" i="3"/>
  <c r="L265" i="3" s="1"/>
  <c r="K266" i="3"/>
  <c r="K265" i="3" s="1"/>
  <c r="J266" i="3"/>
  <c r="J265" i="3" s="1"/>
  <c r="P265" i="3"/>
  <c r="U264" i="3"/>
  <c r="T264" i="3"/>
  <c r="T263" i="3" s="1"/>
  <c r="S264" i="3"/>
  <c r="S263" i="3" s="1"/>
  <c r="R264" i="3"/>
  <c r="R263" i="3" s="1"/>
  <c r="Q264" i="3"/>
  <c r="Q263" i="3" s="1"/>
  <c r="P264" i="3"/>
  <c r="P263" i="3" s="1"/>
  <c r="O264" i="3"/>
  <c r="O263" i="3" s="1"/>
  <c r="N264" i="3"/>
  <c r="N263" i="3" s="1"/>
  <c r="M264" i="3"/>
  <c r="M263" i="3" s="1"/>
  <c r="L264" i="3"/>
  <c r="L263" i="3" s="1"/>
  <c r="K264" i="3"/>
  <c r="K263" i="3" s="1"/>
  <c r="J264" i="3"/>
  <c r="J263" i="3" s="1"/>
  <c r="U263" i="3"/>
  <c r="U262" i="3"/>
  <c r="U261" i="3" s="1"/>
  <c r="T262" i="3"/>
  <c r="T261" i="3" s="1"/>
  <c r="S262" i="3"/>
  <c r="S261" i="3" s="1"/>
  <c r="R262" i="3"/>
  <c r="R261" i="3" s="1"/>
  <c r="Q262" i="3"/>
  <c r="Q261" i="3" s="1"/>
  <c r="P262" i="3"/>
  <c r="P261" i="3" s="1"/>
  <c r="O262" i="3"/>
  <c r="O261" i="3" s="1"/>
  <c r="N262" i="3"/>
  <c r="N261" i="3" s="1"/>
  <c r="M262" i="3"/>
  <c r="M261" i="3" s="1"/>
  <c r="L262" i="3"/>
  <c r="L261" i="3" s="1"/>
  <c r="K262" i="3"/>
  <c r="K261" i="3" s="1"/>
  <c r="J262" i="3"/>
  <c r="J261" i="3" s="1"/>
  <c r="U259" i="3"/>
  <c r="T259" i="3"/>
  <c r="S259" i="3"/>
  <c r="S258" i="3" s="1"/>
  <c r="S257" i="3" s="1"/>
  <c r="R259" i="3"/>
  <c r="R258" i="3" s="1"/>
  <c r="R257" i="3" s="1"/>
  <c r="Q259" i="3"/>
  <c r="Q258" i="3" s="1"/>
  <c r="Q257" i="3" s="1"/>
  <c r="P259" i="3"/>
  <c r="P258" i="3" s="1"/>
  <c r="P257" i="3" s="1"/>
  <c r="O259" i="3"/>
  <c r="O258" i="3" s="1"/>
  <c r="O257" i="3" s="1"/>
  <c r="N259" i="3"/>
  <c r="N258" i="3" s="1"/>
  <c r="N257" i="3" s="1"/>
  <c r="M259" i="3"/>
  <c r="M258" i="3" s="1"/>
  <c r="M257" i="3" s="1"/>
  <c r="L259" i="3"/>
  <c r="L258" i="3" s="1"/>
  <c r="L257" i="3" s="1"/>
  <c r="K259" i="3"/>
  <c r="K258" i="3" s="1"/>
  <c r="K257" i="3" s="1"/>
  <c r="J259" i="3"/>
  <c r="J258" i="3" s="1"/>
  <c r="U258" i="3"/>
  <c r="U257" i="3" s="1"/>
  <c r="T258" i="3"/>
  <c r="T257" i="3" s="1"/>
  <c r="U256" i="3"/>
  <c r="T256" i="3"/>
  <c r="T255" i="3" s="1"/>
  <c r="S256" i="3"/>
  <c r="S255" i="3" s="1"/>
  <c r="R256" i="3"/>
  <c r="R255" i="3" s="1"/>
  <c r="Q256" i="3"/>
  <c r="Q255" i="3" s="1"/>
  <c r="P256" i="3"/>
  <c r="P255" i="3" s="1"/>
  <c r="O256" i="3"/>
  <c r="O255" i="3" s="1"/>
  <c r="N256" i="3"/>
  <c r="N255" i="3" s="1"/>
  <c r="M256" i="3"/>
  <c r="M255" i="3" s="1"/>
  <c r="L256" i="3"/>
  <c r="L255" i="3" s="1"/>
  <c r="K256" i="3"/>
  <c r="K255" i="3" s="1"/>
  <c r="J256" i="3"/>
  <c r="J255" i="3" s="1"/>
  <c r="U255" i="3"/>
  <c r="U254" i="3"/>
  <c r="U253" i="3" s="1"/>
  <c r="T254" i="3"/>
  <c r="S254" i="3"/>
  <c r="S253" i="3" s="1"/>
  <c r="R254" i="3"/>
  <c r="R253" i="3" s="1"/>
  <c r="Q254" i="3"/>
  <c r="Q253" i="3" s="1"/>
  <c r="P254" i="3"/>
  <c r="O254" i="3"/>
  <c r="N254" i="3"/>
  <c r="N253" i="3" s="1"/>
  <c r="M254" i="3"/>
  <c r="M253" i="3" s="1"/>
  <c r="L254" i="3"/>
  <c r="L253" i="3" s="1"/>
  <c r="K254" i="3"/>
  <c r="K253" i="3" s="1"/>
  <c r="J254" i="3"/>
  <c r="J253" i="3" s="1"/>
  <c r="T253" i="3"/>
  <c r="T252" i="3" s="1"/>
  <c r="P253" i="3"/>
  <c r="O253" i="3"/>
  <c r="U249" i="3"/>
  <c r="T249" i="3"/>
  <c r="S249" i="3"/>
  <c r="R249" i="3"/>
  <c r="R248" i="3" s="1"/>
  <c r="R247" i="3" s="1"/>
  <c r="R246" i="3" s="1"/>
  <c r="R245" i="3" s="1"/>
  <c r="Q249" i="3"/>
  <c r="Q248" i="3" s="1"/>
  <c r="Q247" i="3" s="1"/>
  <c r="Q246" i="3" s="1"/>
  <c r="Q245" i="3" s="1"/>
  <c r="P249" i="3"/>
  <c r="P248" i="3" s="1"/>
  <c r="P247" i="3" s="1"/>
  <c r="P246" i="3" s="1"/>
  <c r="P245" i="3" s="1"/>
  <c r="O249" i="3"/>
  <c r="O248" i="3" s="1"/>
  <c r="O247" i="3" s="1"/>
  <c r="O246" i="3" s="1"/>
  <c r="O245" i="3" s="1"/>
  <c r="N249" i="3"/>
  <c r="N248" i="3" s="1"/>
  <c r="N247" i="3" s="1"/>
  <c r="N246" i="3" s="1"/>
  <c r="N245" i="3" s="1"/>
  <c r="M249" i="3"/>
  <c r="M248" i="3" s="1"/>
  <c r="M247" i="3" s="1"/>
  <c r="M246" i="3" s="1"/>
  <c r="M245" i="3" s="1"/>
  <c r="L249" i="3"/>
  <c r="K249" i="3"/>
  <c r="K248" i="3" s="1"/>
  <c r="K247" i="3" s="1"/>
  <c r="K246" i="3" s="1"/>
  <c r="K245" i="3" s="1"/>
  <c r="J249" i="3"/>
  <c r="J248" i="3" s="1"/>
  <c r="J247" i="3" s="1"/>
  <c r="J246" i="3" s="1"/>
  <c r="J245" i="3" s="1"/>
  <c r="U248" i="3"/>
  <c r="U247" i="3" s="1"/>
  <c r="U246" i="3" s="1"/>
  <c r="U245" i="3" s="1"/>
  <c r="T248" i="3"/>
  <c r="S248" i="3"/>
  <c r="S247" i="3" s="1"/>
  <c r="S246" i="3" s="1"/>
  <c r="S245" i="3" s="1"/>
  <c r="L248" i="3"/>
  <c r="L247" i="3" s="1"/>
  <c r="L246" i="3" s="1"/>
  <c r="L245" i="3" s="1"/>
  <c r="T247" i="3"/>
  <c r="T246" i="3" s="1"/>
  <c r="T245" i="3" s="1"/>
  <c r="U243" i="3"/>
  <c r="U242" i="3" s="1"/>
  <c r="U241" i="3" s="1"/>
  <c r="U240" i="3" s="1"/>
  <c r="U239" i="3" s="1"/>
  <c r="T243" i="3"/>
  <c r="T242" i="3" s="1"/>
  <c r="T241" i="3" s="1"/>
  <c r="T240" i="3" s="1"/>
  <c r="T239" i="3" s="1"/>
  <c r="S243" i="3"/>
  <c r="S242" i="3" s="1"/>
  <c r="S241" i="3" s="1"/>
  <c r="S240" i="3" s="1"/>
  <c r="S239" i="3" s="1"/>
  <c r="R243" i="3"/>
  <c r="R242" i="3" s="1"/>
  <c r="R241" i="3" s="1"/>
  <c r="R240" i="3" s="1"/>
  <c r="R239" i="3" s="1"/>
  <c r="Q243" i="3"/>
  <c r="Q242" i="3" s="1"/>
  <c r="Q241" i="3" s="1"/>
  <c r="Q240" i="3" s="1"/>
  <c r="Q239" i="3" s="1"/>
  <c r="P243" i="3"/>
  <c r="P242" i="3" s="1"/>
  <c r="P241" i="3" s="1"/>
  <c r="P240" i="3" s="1"/>
  <c r="P239" i="3" s="1"/>
  <c r="O243" i="3"/>
  <c r="O242" i="3" s="1"/>
  <c r="O241" i="3" s="1"/>
  <c r="O240" i="3" s="1"/>
  <c r="O239" i="3" s="1"/>
  <c r="N243" i="3"/>
  <c r="M243" i="3"/>
  <c r="M242" i="3" s="1"/>
  <c r="M241" i="3" s="1"/>
  <c r="M240" i="3" s="1"/>
  <c r="M239" i="3" s="1"/>
  <c r="L243" i="3"/>
  <c r="L242" i="3" s="1"/>
  <c r="L241" i="3" s="1"/>
  <c r="L240" i="3" s="1"/>
  <c r="L239" i="3" s="1"/>
  <c r="K243" i="3"/>
  <c r="K242" i="3" s="1"/>
  <c r="K241" i="3" s="1"/>
  <c r="K240" i="3" s="1"/>
  <c r="K239" i="3" s="1"/>
  <c r="J243" i="3"/>
  <c r="N242" i="3"/>
  <c r="N241" i="3" s="1"/>
  <c r="N240" i="3" s="1"/>
  <c r="N239" i="3" s="1"/>
  <c r="J242" i="3"/>
  <c r="J241" i="3" s="1"/>
  <c r="J240" i="3" s="1"/>
  <c r="U237" i="3"/>
  <c r="T237" i="3"/>
  <c r="S237" i="3"/>
  <c r="S236" i="3" s="1"/>
  <c r="S235" i="3" s="1"/>
  <c r="S234" i="3" s="1"/>
  <c r="R237" i="3"/>
  <c r="R236" i="3" s="1"/>
  <c r="R235" i="3" s="1"/>
  <c r="R234" i="3" s="1"/>
  <c r="Q237" i="3"/>
  <c r="Q236" i="3" s="1"/>
  <c r="Q235" i="3" s="1"/>
  <c r="Q234" i="3" s="1"/>
  <c r="P237" i="3"/>
  <c r="P236" i="3" s="1"/>
  <c r="P235" i="3" s="1"/>
  <c r="P234" i="3" s="1"/>
  <c r="O237" i="3"/>
  <c r="O236" i="3" s="1"/>
  <c r="O235" i="3" s="1"/>
  <c r="O234" i="3" s="1"/>
  <c r="N237" i="3"/>
  <c r="N236" i="3" s="1"/>
  <c r="N235" i="3" s="1"/>
  <c r="N234" i="3" s="1"/>
  <c r="M237" i="3"/>
  <c r="M236" i="3" s="1"/>
  <c r="M235" i="3" s="1"/>
  <c r="M234" i="3" s="1"/>
  <c r="L237" i="3"/>
  <c r="L236" i="3" s="1"/>
  <c r="L235" i="3" s="1"/>
  <c r="L234" i="3" s="1"/>
  <c r="K237" i="3"/>
  <c r="K236" i="3" s="1"/>
  <c r="K235" i="3" s="1"/>
  <c r="K234" i="3" s="1"/>
  <c r="J237" i="3"/>
  <c r="J236" i="3" s="1"/>
  <c r="U236" i="3"/>
  <c r="U235" i="3" s="1"/>
  <c r="U234" i="3" s="1"/>
  <c r="T236" i="3"/>
  <c r="T235" i="3" s="1"/>
  <c r="T234" i="3" s="1"/>
  <c r="U231" i="3"/>
  <c r="U230" i="3" s="1"/>
  <c r="U229" i="3" s="1"/>
  <c r="T231" i="3"/>
  <c r="T230" i="3" s="1"/>
  <c r="T229" i="3" s="1"/>
  <c r="S231" i="3"/>
  <c r="S230" i="3" s="1"/>
  <c r="S229" i="3" s="1"/>
  <c r="R231" i="3"/>
  <c r="R230" i="3" s="1"/>
  <c r="R229" i="3" s="1"/>
  <c r="R228" i="3" s="1"/>
  <c r="Q231" i="3"/>
  <c r="Q230" i="3" s="1"/>
  <c r="Q229" i="3" s="1"/>
  <c r="Q228" i="3" s="1"/>
  <c r="P231" i="3"/>
  <c r="P230" i="3" s="1"/>
  <c r="P229" i="3" s="1"/>
  <c r="P228" i="3" s="1"/>
  <c r="O231" i="3"/>
  <c r="O230" i="3" s="1"/>
  <c r="O229" i="3" s="1"/>
  <c r="O228" i="3" s="1"/>
  <c r="N231" i="3"/>
  <c r="N230" i="3" s="1"/>
  <c r="N229" i="3" s="1"/>
  <c r="N228" i="3" s="1"/>
  <c r="M231" i="3"/>
  <c r="M230" i="3" s="1"/>
  <c r="M229" i="3" s="1"/>
  <c r="M228" i="3" s="1"/>
  <c r="L231" i="3"/>
  <c r="L230" i="3" s="1"/>
  <c r="L229" i="3" s="1"/>
  <c r="L228" i="3" s="1"/>
  <c r="K231" i="3"/>
  <c r="K230" i="3" s="1"/>
  <c r="K229" i="3" s="1"/>
  <c r="K228" i="3" s="1"/>
  <c r="J231" i="3"/>
  <c r="J230" i="3" s="1"/>
  <c r="J229" i="3" s="1"/>
  <c r="J228" i="3" s="1"/>
  <c r="U226" i="3"/>
  <c r="T226" i="3"/>
  <c r="S226" i="3"/>
  <c r="S225" i="3" s="1"/>
  <c r="S224" i="3" s="1"/>
  <c r="S223" i="3" s="1"/>
  <c r="S222" i="3" s="1"/>
  <c r="R226" i="3"/>
  <c r="R225" i="3" s="1"/>
  <c r="R224" i="3" s="1"/>
  <c r="R223" i="3" s="1"/>
  <c r="R222" i="3" s="1"/>
  <c r="Q226" i="3"/>
  <c r="Q225" i="3" s="1"/>
  <c r="Q224" i="3" s="1"/>
  <c r="Q223" i="3" s="1"/>
  <c r="Q222" i="3" s="1"/>
  <c r="P226" i="3"/>
  <c r="P225" i="3" s="1"/>
  <c r="P224" i="3" s="1"/>
  <c r="P223" i="3" s="1"/>
  <c r="P222" i="3" s="1"/>
  <c r="O226" i="3"/>
  <c r="O225" i="3" s="1"/>
  <c r="O224" i="3" s="1"/>
  <c r="O223" i="3" s="1"/>
  <c r="O222" i="3" s="1"/>
  <c r="N226" i="3"/>
  <c r="N225" i="3" s="1"/>
  <c r="N224" i="3" s="1"/>
  <c r="N223" i="3" s="1"/>
  <c r="N222" i="3" s="1"/>
  <c r="M226" i="3"/>
  <c r="M225" i="3" s="1"/>
  <c r="M224" i="3" s="1"/>
  <c r="M223" i="3" s="1"/>
  <c r="M222" i="3" s="1"/>
  <c r="L226" i="3"/>
  <c r="L225" i="3" s="1"/>
  <c r="L224" i="3" s="1"/>
  <c r="L223" i="3" s="1"/>
  <c r="L222" i="3" s="1"/>
  <c r="K226" i="3"/>
  <c r="K225" i="3" s="1"/>
  <c r="K224" i="3" s="1"/>
  <c r="K223" i="3" s="1"/>
  <c r="K222" i="3" s="1"/>
  <c r="J226" i="3"/>
  <c r="J225" i="3" s="1"/>
  <c r="U225" i="3"/>
  <c r="U224" i="3" s="1"/>
  <c r="U223" i="3" s="1"/>
  <c r="U222" i="3" s="1"/>
  <c r="T225" i="3"/>
  <c r="T224" i="3" s="1"/>
  <c r="T223" i="3" s="1"/>
  <c r="T222" i="3" s="1"/>
  <c r="U220" i="3"/>
  <c r="U219" i="3" s="1"/>
  <c r="T220" i="3"/>
  <c r="T219" i="3" s="1"/>
  <c r="S220" i="3"/>
  <c r="S219" i="3" s="1"/>
  <c r="R220" i="3"/>
  <c r="R219" i="3" s="1"/>
  <c r="Q220" i="3"/>
  <c r="Q219" i="3" s="1"/>
  <c r="P220" i="3"/>
  <c r="P219" i="3" s="1"/>
  <c r="O220" i="3"/>
  <c r="O219" i="3" s="1"/>
  <c r="N220" i="3"/>
  <c r="N219" i="3" s="1"/>
  <c r="M220" i="3"/>
  <c r="M219" i="3" s="1"/>
  <c r="L220" i="3"/>
  <c r="L219" i="3" s="1"/>
  <c r="K220" i="3"/>
  <c r="K219" i="3" s="1"/>
  <c r="J220" i="3"/>
  <c r="J219" i="3" s="1"/>
  <c r="U218" i="3"/>
  <c r="T218" i="3"/>
  <c r="S218" i="3"/>
  <c r="S217" i="3" s="1"/>
  <c r="R218" i="3"/>
  <c r="R217" i="3" s="1"/>
  <c r="Q218" i="3"/>
  <c r="Q217" i="3" s="1"/>
  <c r="Q216" i="3" s="1"/>
  <c r="P218" i="3"/>
  <c r="P217" i="3" s="1"/>
  <c r="O218" i="3"/>
  <c r="O217" i="3" s="1"/>
  <c r="N218" i="3"/>
  <c r="N217" i="3" s="1"/>
  <c r="M218" i="3"/>
  <c r="M217" i="3" s="1"/>
  <c r="L218" i="3"/>
  <c r="L217" i="3" s="1"/>
  <c r="K218" i="3"/>
  <c r="K217" i="3" s="1"/>
  <c r="J218" i="3"/>
  <c r="J217" i="3" s="1"/>
  <c r="U217" i="3"/>
  <c r="T217" i="3"/>
  <c r="U215" i="3"/>
  <c r="T215" i="3"/>
  <c r="T214" i="3" s="1"/>
  <c r="T213" i="3" s="1"/>
  <c r="S215" i="3"/>
  <c r="S214" i="3" s="1"/>
  <c r="S213" i="3" s="1"/>
  <c r="R215" i="3"/>
  <c r="R214" i="3" s="1"/>
  <c r="R213" i="3" s="1"/>
  <c r="Q215" i="3"/>
  <c r="Q214" i="3" s="1"/>
  <c r="Q213" i="3" s="1"/>
  <c r="P215" i="3"/>
  <c r="P214" i="3" s="1"/>
  <c r="P213" i="3" s="1"/>
  <c r="O215" i="3"/>
  <c r="O214" i="3" s="1"/>
  <c r="O213" i="3" s="1"/>
  <c r="N215" i="3"/>
  <c r="N214" i="3" s="1"/>
  <c r="N213" i="3" s="1"/>
  <c r="M215" i="3"/>
  <c r="M214" i="3" s="1"/>
  <c r="M213" i="3" s="1"/>
  <c r="L215" i="3"/>
  <c r="L214" i="3" s="1"/>
  <c r="L213" i="3" s="1"/>
  <c r="K215" i="3"/>
  <c r="K214" i="3" s="1"/>
  <c r="K213" i="3" s="1"/>
  <c r="J215" i="3"/>
  <c r="J214" i="3" s="1"/>
  <c r="J213" i="3" s="1"/>
  <c r="U214" i="3"/>
  <c r="U213" i="3" s="1"/>
  <c r="U212" i="3"/>
  <c r="U211" i="3" s="1"/>
  <c r="T212" i="3"/>
  <c r="T211" i="3" s="1"/>
  <c r="S212" i="3"/>
  <c r="S211" i="3" s="1"/>
  <c r="R212" i="3"/>
  <c r="R211" i="3" s="1"/>
  <c r="Q212" i="3"/>
  <c r="Q211" i="3" s="1"/>
  <c r="P212" i="3"/>
  <c r="P211" i="3" s="1"/>
  <c r="O212" i="3"/>
  <c r="O211" i="3" s="1"/>
  <c r="N212" i="3"/>
  <c r="N211" i="3" s="1"/>
  <c r="M212" i="3"/>
  <c r="M211" i="3" s="1"/>
  <c r="L212" i="3"/>
  <c r="L211" i="3" s="1"/>
  <c r="K212" i="3"/>
  <c r="K211" i="3" s="1"/>
  <c r="J212" i="3"/>
  <c r="J211" i="3" s="1"/>
  <c r="U210" i="3"/>
  <c r="T210" i="3"/>
  <c r="S210" i="3"/>
  <c r="S209" i="3" s="1"/>
  <c r="R210" i="3"/>
  <c r="R209" i="3" s="1"/>
  <c r="Q210" i="3"/>
  <c r="Q209" i="3" s="1"/>
  <c r="Q208" i="3" s="1"/>
  <c r="P210" i="3"/>
  <c r="P209" i="3" s="1"/>
  <c r="O210" i="3"/>
  <c r="O209" i="3" s="1"/>
  <c r="N210" i="3"/>
  <c r="N209" i="3" s="1"/>
  <c r="M210" i="3"/>
  <c r="M209" i="3" s="1"/>
  <c r="L210" i="3"/>
  <c r="L209" i="3" s="1"/>
  <c r="K210" i="3"/>
  <c r="K209" i="3" s="1"/>
  <c r="J210" i="3"/>
  <c r="J209" i="3" s="1"/>
  <c r="U209" i="3"/>
  <c r="T209" i="3"/>
  <c r="U207" i="3"/>
  <c r="T207" i="3"/>
  <c r="T206" i="3" s="1"/>
  <c r="S207" i="3"/>
  <c r="S206" i="3" s="1"/>
  <c r="R207" i="3"/>
  <c r="R206" i="3" s="1"/>
  <c r="Q207" i="3"/>
  <c r="Q206" i="3" s="1"/>
  <c r="P207" i="3"/>
  <c r="P206" i="3" s="1"/>
  <c r="O207" i="3"/>
  <c r="O206" i="3" s="1"/>
  <c r="N207" i="3"/>
  <c r="N206" i="3" s="1"/>
  <c r="M207" i="3"/>
  <c r="L207" i="3"/>
  <c r="L206" i="3" s="1"/>
  <c r="K207" i="3"/>
  <c r="K206" i="3" s="1"/>
  <c r="J207" i="3"/>
  <c r="J206" i="3" s="1"/>
  <c r="U206" i="3"/>
  <c r="M206" i="3"/>
  <c r="U205" i="3"/>
  <c r="U204" i="3" s="1"/>
  <c r="T205" i="3"/>
  <c r="T204" i="3" s="1"/>
  <c r="S205" i="3"/>
  <c r="S204" i="3" s="1"/>
  <c r="R205" i="3"/>
  <c r="R204" i="3" s="1"/>
  <c r="Q205" i="3"/>
  <c r="P205" i="3"/>
  <c r="P204" i="3" s="1"/>
  <c r="O205" i="3"/>
  <c r="O204" i="3" s="1"/>
  <c r="N205" i="3"/>
  <c r="N204" i="3" s="1"/>
  <c r="M205" i="3"/>
  <c r="M204" i="3" s="1"/>
  <c r="L205" i="3"/>
  <c r="K205" i="3"/>
  <c r="K204" i="3" s="1"/>
  <c r="J205" i="3"/>
  <c r="J204" i="3" s="1"/>
  <c r="Q204" i="3"/>
  <c r="L204" i="3"/>
  <c r="U199" i="3"/>
  <c r="U198" i="3" s="1"/>
  <c r="U197" i="3" s="1"/>
  <c r="U196" i="3" s="1"/>
  <c r="T199" i="3"/>
  <c r="T198" i="3" s="1"/>
  <c r="T197" i="3" s="1"/>
  <c r="T196" i="3" s="1"/>
  <c r="S199" i="3"/>
  <c r="S198" i="3" s="1"/>
  <c r="S197" i="3" s="1"/>
  <c r="S196" i="3" s="1"/>
  <c r="R199" i="3"/>
  <c r="R198" i="3" s="1"/>
  <c r="R197" i="3" s="1"/>
  <c r="R196" i="3" s="1"/>
  <c r="R195" i="3" s="1"/>
  <c r="Q199" i="3"/>
  <c r="Q198" i="3" s="1"/>
  <c r="Q197" i="3" s="1"/>
  <c r="Q196" i="3" s="1"/>
  <c r="P199" i="3"/>
  <c r="P198" i="3" s="1"/>
  <c r="P197" i="3" s="1"/>
  <c r="P196" i="3" s="1"/>
  <c r="P194" i="3" s="1"/>
  <c r="O199" i="3"/>
  <c r="N199" i="3"/>
  <c r="N198" i="3" s="1"/>
  <c r="N197" i="3" s="1"/>
  <c r="N196" i="3" s="1"/>
  <c r="M199" i="3"/>
  <c r="M198" i="3" s="1"/>
  <c r="M197" i="3" s="1"/>
  <c r="M196" i="3" s="1"/>
  <c r="M194" i="3" s="1"/>
  <c r="L199" i="3"/>
  <c r="L198" i="3" s="1"/>
  <c r="L197" i="3" s="1"/>
  <c r="L196" i="3" s="1"/>
  <c r="L195" i="3" s="1"/>
  <c r="K199" i="3"/>
  <c r="J199" i="3"/>
  <c r="J198" i="3" s="1"/>
  <c r="J197" i="3" s="1"/>
  <c r="J196" i="3" s="1"/>
  <c r="O198" i="3"/>
  <c r="O197" i="3" s="1"/>
  <c r="O196" i="3" s="1"/>
  <c r="O195" i="3" s="1"/>
  <c r="K198" i="3"/>
  <c r="K197" i="3" s="1"/>
  <c r="K196" i="3" s="1"/>
  <c r="U193" i="3"/>
  <c r="T193" i="3"/>
  <c r="T192" i="3" s="1"/>
  <c r="T191" i="3" s="1"/>
  <c r="S193" i="3"/>
  <c r="S192" i="3" s="1"/>
  <c r="S191" i="3" s="1"/>
  <c r="R193" i="3"/>
  <c r="R192" i="3" s="1"/>
  <c r="R191" i="3" s="1"/>
  <c r="Q193" i="3"/>
  <c r="Q192" i="3" s="1"/>
  <c r="Q191" i="3" s="1"/>
  <c r="P193" i="3"/>
  <c r="P192" i="3" s="1"/>
  <c r="P191" i="3" s="1"/>
  <c r="O193" i="3"/>
  <c r="O192" i="3" s="1"/>
  <c r="O191" i="3" s="1"/>
  <c r="N193" i="3"/>
  <c r="N192" i="3" s="1"/>
  <c r="N191" i="3" s="1"/>
  <c r="M193" i="3"/>
  <c r="M192" i="3" s="1"/>
  <c r="M191" i="3" s="1"/>
  <c r="L193" i="3"/>
  <c r="L192" i="3" s="1"/>
  <c r="L191" i="3" s="1"/>
  <c r="K193" i="3"/>
  <c r="K192" i="3" s="1"/>
  <c r="K191" i="3" s="1"/>
  <c r="J193" i="3"/>
  <c r="J192" i="3" s="1"/>
  <c r="U192" i="3"/>
  <c r="U191" i="3" s="1"/>
  <c r="U190" i="3"/>
  <c r="U189" i="3" s="1"/>
  <c r="U188" i="3" s="1"/>
  <c r="T190" i="3"/>
  <c r="T189" i="3" s="1"/>
  <c r="T188" i="3" s="1"/>
  <c r="S190" i="3"/>
  <c r="S189" i="3" s="1"/>
  <c r="S188" i="3" s="1"/>
  <c r="R190" i="3"/>
  <c r="R189" i="3" s="1"/>
  <c r="R188" i="3" s="1"/>
  <c r="Q190" i="3"/>
  <c r="Q189" i="3" s="1"/>
  <c r="Q188" i="3" s="1"/>
  <c r="P190" i="3"/>
  <c r="P189" i="3" s="1"/>
  <c r="P188" i="3" s="1"/>
  <c r="O190" i="3"/>
  <c r="O189" i="3" s="1"/>
  <c r="O188" i="3" s="1"/>
  <c r="N190" i="3"/>
  <c r="N189" i="3" s="1"/>
  <c r="N188" i="3" s="1"/>
  <c r="M190" i="3"/>
  <c r="M189" i="3" s="1"/>
  <c r="M188" i="3" s="1"/>
  <c r="L190" i="3"/>
  <c r="L189" i="3" s="1"/>
  <c r="L188" i="3" s="1"/>
  <c r="K190" i="3"/>
  <c r="K189" i="3" s="1"/>
  <c r="K188" i="3" s="1"/>
  <c r="J190" i="3"/>
  <c r="J189" i="3"/>
  <c r="J188" i="3" s="1"/>
  <c r="U187" i="3"/>
  <c r="U186" i="3" s="1"/>
  <c r="T187" i="3"/>
  <c r="T186" i="3" s="1"/>
  <c r="S187" i="3"/>
  <c r="S186" i="3" s="1"/>
  <c r="R187" i="3"/>
  <c r="R186" i="3" s="1"/>
  <c r="Q187" i="3"/>
  <c r="Q186" i="3" s="1"/>
  <c r="P187" i="3"/>
  <c r="P186" i="3" s="1"/>
  <c r="O187" i="3"/>
  <c r="O186" i="3" s="1"/>
  <c r="N187" i="3"/>
  <c r="N186" i="3" s="1"/>
  <c r="M187" i="3"/>
  <c r="M186" i="3" s="1"/>
  <c r="L187" i="3"/>
  <c r="L186" i="3" s="1"/>
  <c r="K187" i="3"/>
  <c r="K186" i="3" s="1"/>
  <c r="J187" i="3"/>
  <c r="U185" i="3"/>
  <c r="T185" i="3"/>
  <c r="T184" i="3" s="1"/>
  <c r="T183" i="3" s="1"/>
  <c r="S185" i="3"/>
  <c r="S184" i="3" s="1"/>
  <c r="R185" i="3"/>
  <c r="R184" i="3" s="1"/>
  <c r="Q185" i="3"/>
  <c r="Q184" i="3" s="1"/>
  <c r="Q183" i="3" s="1"/>
  <c r="P185" i="3"/>
  <c r="P184" i="3" s="1"/>
  <c r="P183" i="3" s="1"/>
  <c r="O185" i="3"/>
  <c r="O184" i="3" s="1"/>
  <c r="N185" i="3"/>
  <c r="N184" i="3" s="1"/>
  <c r="M185" i="3"/>
  <c r="M184" i="3" s="1"/>
  <c r="L185" i="3"/>
  <c r="L184" i="3" s="1"/>
  <c r="L183" i="3" s="1"/>
  <c r="K185" i="3"/>
  <c r="K184" i="3" s="1"/>
  <c r="J185" i="3"/>
  <c r="J184" i="3" s="1"/>
  <c r="U184" i="3"/>
  <c r="U182" i="3"/>
  <c r="U181" i="3" s="1"/>
  <c r="U180" i="3" s="1"/>
  <c r="T182" i="3"/>
  <c r="T181" i="3" s="1"/>
  <c r="T180" i="3" s="1"/>
  <c r="S182" i="3"/>
  <c r="S181" i="3" s="1"/>
  <c r="S180" i="3" s="1"/>
  <c r="R182" i="3"/>
  <c r="R181" i="3" s="1"/>
  <c r="R180" i="3" s="1"/>
  <c r="Q182" i="3"/>
  <c r="Q181" i="3" s="1"/>
  <c r="Q180" i="3" s="1"/>
  <c r="P182" i="3"/>
  <c r="P181" i="3" s="1"/>
  <c r="P180" i="3" s="1"/>
  <c r="O182" i="3"/>
  <c r="O181" i="3" s="1"/>
  <c r="O180" i="3" s="1"/>
  <c r="N182" i="3"/>
  <c r="N181" i="3" s="1"/>
  <c r="N180" i="3" s="1"/>
  <c r="M182" i="3"/>
  <c r="M181" i="3" s="1"/>
  <c r="M180" i="3" s="1"/>
  <c r="L182" i="3"/>
  <c r="L181" i="3" s="1"/>
  <c r="L180" i="3" s="1"/>
  <c r="K182" i="3"/>
  <c r="K181" i="3" s="1"/>
  <c r="K180" i="3" s="1"/>
  <c r="J182" i="3"/>
  <c r="J181" i="3" s="1"/>
  <c r="J180" i="3" s="1"/>
  <c r="U179" i="3"/>
  <c r="U178" i="3" s="1"/>
  <c r="T179" i="3"/>
  <c r="T178" i="3" s="1"/>
  <c r="S179" i="3"/>
  <c r="S178" i="3" s="1"/>
  <c r="R179" i="3"/>
  <c r="R178" i="3" s="1"/>
  <c r="Q179" i="3"/>
  <c r="Q178" i="3" s="1"/>
  <c r="P179" i="3"/>
  <c r="P178" i="3" s="1"/>
  <c r="O179" i="3"/>
  <c r="O178" i="3" s="1"/>
  <c r="N179" i="3"/>
  <c r="N178" i="3" s="1"/>
  <c r="M179" i="3"/>
  <c r="M178" i="3" s="1"/>
  <c r="L179" i="3"/>
  <c r="L178" i="3" s="1"/>
  <c r="K179" i="3"/>
  <c r="K178" i="3" s="1"/>
  <c r="J179" i="3"/>
  <c r="U177" i="3"/>
  <c r="T177" i="3"/>
  <c r="T176" i="3" s="1"/>
  <c r="S177" i="3"/>
  <c r="S176" i="3" s="1"/>
  <c r="R177" i="3"/>
  <c r="R176" i="3" s="1"/>
  <c r="Q177" i="3"/>
  <c r="Q176" i="3" s="1"/>
  <c r="P177" i="3"/>
  <c r="P176" i="3" s="1"/>
  <c r="O177" i="3"/>
  <c r="O176" i="3" s="1"/>
  <c r="N177" i="3"/>
  <c r="N176" i="3" s="1"/>
  <c r="M177" i="3"/>
  <c r="M176" i="3" s="1"/>
  <c r="L177" i="3"/>
  <c r="L176" i="3" s="1"/>
  <c r="K177" i="3"/>
  <c r="K176" i="3" s="1"/>
  <c r="J177" i="3"/>
  <c r="J176" i="3" s="1"/>
  <c r="U176" i="3"/>
  <c r="U174" i="3"/>
  <c r="U173" i="3" s="1"/>
  <c r="U172" i="3" s="1"/>
  <c r="T174" i="3"/>
  <c r="T173" i="3" s="1"/>
  <c r="T172" i="3" s="1"/>
  <c r="S174" i="3"/>
  <c r="S173" i="3" s="1"/>
  <c r="S172" i="3" s="1"/>
  <c r="R174" i="3"/>
  <c r="R173" i="3" s="1"/>
  <c r="R172" i="3" s="1"/>
  <c r="Q174" i="3"/>
  <c r="Q173" i="3" s="1"/>
  <c r="Q172" i="3" s="1"/>
  <c r="P174" i="3"/>
  <c r="P173" i="3" s="1"/>
  <c r="P172" i="3" s="1"/>
  <c r="O174" i="3"/>
  <c r="O173" i="3" s="1"/>
  <c r="O172" i="3" s="1"/>
  <c r="N174" i="3"/>
  <c r="N173" i="3" s="1"/>
  <c r="N172" i="3" s="1"/>
  <c r="M174" i="3"/>
  <c r="M173" i="3" s="1"/>
  <c r="M172" i="3" s="1"/>
  <c r="L174" i="3"/>
  <c r="L173" i="3" s="1"/>
  <c r="L172" i="3" s="1"/>
  <c r="K174" i="3"/>
  <c r="K173" i="3" s="1"/>
  <c r="K172" i="3" s="1"/>
  <c r="J174" i="3"/>
  <c r="J173" i="3" s="1"/>
  <c r="U171" i="3"/>
  <c r="U170" i="3" s="1"/>
  <c r="U169" i="3" s="1"/>
  <c r="T171" i="3"/>
  <c r="T170" i="3" s="1"/>
  <c r="T169" i="3" s="1"/>
  <c r="S171" i="3"/>
  <c r="S170" i="3" s="1"/>
  <c r="S169" i="3" s="1"/>
  <c r="R171" i="3"/>
  <c r="R170" i="3" s="1"/>
  <c r="R169" i="3" s="1"/>
  <c r="Q171" i="3"/>
  <c r="Q170" i="3" s="1"/>
  <c r="Q169" i="3" s="1"/>
  <c r="P171" i="3"/>
  <c r="P170" i="3" s="1"/>
  <c r="P169" i="3" s="1"/>
  <c r="O171" i="3"/>
  <c r="O170" i="3" s="1"/>
  <c r="O169" i="3" s="1"/>
  <c r="N171" i="3"/>
  <c r="N170" i="3" s="1"/>
  <c r="N169" i="3" s="1"/>
  <c r="M171" i="3"/>
  <c r="M170" i="3" s="1"/>
  <c r="M169" i="3" s="1"/>
  <c r="L171" i="3"/>
  <c r="L170" i="3" s="1"/>
  <c r="L169" i="3" s="1"/>
  <c r="K171" i="3"/>
  <c r="K170" i="3" s="1"/>
  <c r="K169" i="3" s="1"/>
  <c r="J171" i="3"/>
  <c r="U166" i="3"/>
  <c r="U165" i="3" s="1"/>
  <c r="U164" i="3" s="1"/>
  <c r="U163" i="3" s="1"/>
  <c r="U162" i="3" s="1"/>
  <c r="T166" i="3"/>
  <c r="T165" i="3" s="1"/>
  <c r="T164" i="3" s="1"/>
  <c r="T163" i="3" s="1"/>
  <c r="T162" i="3" s="1"/>
  <c r="S166" i="3"/>
  <c r="S165" i="3" s="1"/>
  <c r="S164" i="3" s="1"/>
  <c r="S163" i="3" s="1"/>
  <c r="S162" i="3" s="1"/>
  <c r="R166" i="3"/>
  <c r="R165" i="3" s="1"/>
  <c r="R164" i="3" s="1"/>
  <c r="R163" i="3" s="1"/>
  <c r="R162" i="3" s="1"/>
  <c r="Q166" i="3"/>
  <c r="Q165" i="3" s="1"/>
  <c r="Q164" i="3" s="1"/>
  <c r="P166" i="3"/>
  <c r="P165" i="3" s="1"/>
  <c r="P164" i="3" s="1"/>
  <c r="P163" i="3" s="1"/>
  <c r="P162" i="3" s="1"/>
  <c r="O166" i="3"/>
  <c r="O165" i="3" s="1"/>
  <c r="O164" i="3" s="1"/>
  <c r="O163" i="3" s="1"/>
  <c r="O162" i="3" s="1"/>
  <c r="N166" i="3"/>
  <c r="N165" i="3" s="1"/>
  <c r="N164" i="3" s="1"/>
  <c r="N163" i="3" s="1"/>
  <c r="N162" i="3" s="1"/>
  <c r="M166" i="3"/>
  <c r="M165" i="3" s="1"/>
  <c r="M164" i="3" s="1"/>
  <c r="M163" i="3" s="1"/>
  <c r="M162" i="3" s="1"/>
  <c r="L166" i="3"/>
  <c r="L165" i="3" s="1"/>
  <c r="L164" i="3" s="1"/>
  <c r="L163" i="3" s="1"/>
  <c r="L162" i="3" s="1"/>
  <c r="K166" i="3"/>
  <c r="K165" i="3" s="1"/>
  <c r="K164" i="3" s="1"/>
  <c r="K163" i="3" s="1"/>
  <c r="K162" i="3" s="1"/>
  <c r="J166" i="3"/>
  <c r="Q163" i="3"/>
  <c r="Q162" i="3" s="1"/>
  <c r="U161" i="3"/>
  <c r="T161" i="3"/>
  <c r="T160" i="3" s="1"/>
  <c r="T159" i="3" s="1"/>
  <c r="T158" i="3" s="1"/>
  <c r="S161" i="3"/>
  <c r="S160" i="3" s="1"/>
  <c r="S159" i="3" s="1"/>
  <c r="S158" i="3" s="1"/>
  <c r="R161" i="3"/>
  <c r="R160" i="3" s="1"/>
  <c r="R159" i="3" s="1"/>
  <c r="R158" i="3" s="1"/>
  <c r="Q161" i="3"/>
  <c r="Q160" i="3" s="1"/>
  <c r="Q159" i="3" s="1"/>
  <c r="Q158" i="3" s="1"/>
  <c r="P161" i="3"/>
  <c r="P160" i="3" s="1"/>
  <c r="P159" i="3" s="1"/>
  <c r="P158" i="3" s="1"/>
  <c r="O161" i="3"/>
  <c r="O160" i="3" s="1"/>
  <c r="O159" i="3" s="1"/>
  <c r="O158" i="3" s="1"/>
  <c r="N161" i="3"/>
  <c r="N160" i="3" s="1"/>
  <c r="N159" i="3" s="1"/>
  <c r="N158" i="3" s="1"/>
  <c r="M161" i="3"/>
  <c r="M160" i="3" s="1"/>
  <c r="M159" i="3" s="1"/>
  <c r="M158" i="3" s="1"/>
  <c r="L161" i="3"/>
  <c r="L160" i="3" s="1"/>
  <c r="L159" i="3" s="1"/>
  <c r="L158" i="3" s="1"/>
  <c r="K161" i="3"/>
  <c r="K160" i="3" s="1"/>
  <c r="K159" i="3" s="1"/>
  <c r="K158" i="3" s="1"/>
  <c r="J161" i="3"/>
  <c r="J160" i="3" s="1"/>
  <c r="J159" i="3" s="1"/>
  <c r="J158" i="3" s="1"/>
  <c r="U160" i="3"/>
  <c r="U159" i="3" s="1"/>
  <c r="U158" i="3" s="1"/>
  <c r="U155" i="3"/>
  <c r="T155" i="3"/>
  <c r="T154" i="3" s="1"/>
  <c r="T153" i="3" s="1"/>
  <c r="T152" i="3" s="1"/>
  <c r="T151" i="3" s="1"/>
  <c r="S155" i="3"/>
  <c r="S154" i="3" s="1"/>
  <c r="S153" i="3" s="1"/>
  <c r="S152" i="3" s="1"/>
  <c r="S151" i="3" s="1"/>
  <c r="R155" i="3"/>
  <c r="R154" i="3" s="1"/>
  <c r="R153" i="3" s="1"/>
  <c r="R152" i="3" s="1"/>
  <c r="R151" i="3" s="1"/>
  <c r="Q155" i="3"/>
  <c r="Q154" i="3" s="1"/>
  <c r="Q153" i="3" s="1"/>
  <c r="Q152" i="3" s="1"/>
  <c r="Q151" i="3" s="1"/>
  <c r="P155" i="3"/>
  <c r="P154" i="3" s="1"/>
  <c r="P153" i="3" s="1"/>
  <c r="P152" i="3" s="1"/>
  <c r="P151" i="3" s="1"/>
  <c r="O155" i="3"/>
  <c r="O154" i="3" s="1"/>
  <c r="O153" i="3" s="1"/>
  <c r="O152" i="3" s="1"/>
  <c r="O151" i="3" s="1"/>
  <c r="N155" i="3"/>
  <c r="N154" i="3" s="1"/>
  <c r="N153" i="3" s="1"/>
  <c r="N152" i="3" s="1"/>
  <c r="N151" i="3" s="1"/>
  <c r="M155" i="3"/>
  <c r="M154" i="3" s="1"/>
  <c r="M153" i="3" s="1"/>
  <c r="M152" i="3" s="1"/>
  <c r="M151" i="3" s="1"/>
  <c r="L155" i="3"/>
  <c r="L154" i="3" s="1"/>
  <c r="L153" i="3" s="1"/>
  <c r="L152" i="3" s="1"/>
  <c r="L151" i="3" s="1"/>
  <c r="K155" i="3"/>
  <c r="K154" i="3" s="1"/>
  <c r="K153" i="3" s="1"/>
  <c r="K152" i="3" s="1"/>
  <c r="K151" i="3" s="1"/>
  <c r="J155" i="3"/>
  <c r="J154" i="3" s="1"/>
  <c r="U154" i="3"/>
  <c r="U153" i="3" s="1"/>
  <c r="U152" i="3" s="1"/>
  <c r="U151" i="3" s="1"/>
  <c r="U150" i="3"/>
  <c r="U149" i="3" s="1"/>
  <c r="U148" i="3" s="1"/>
  <c r="U147" i="3" s="1"/>
  <c r="U146" i="3" s="1"/>
  <c r="T150" i="3"/>
  <c r="T149" i="3" s="1"/>
  <c r="T148" i="3" s="1"/>
  <c r="T147" i="3" s="1"/>
  <c r="T146" i="3" s="1"/>
  <c r="S150" i="3"/>
  <c r="S149" i="3" s="1"/>
  <c r="S148" i="3" s="1"/>
  <c r="S147" i="3" s="1"/>
  <c r="S146" i="3" s="1"/>
  <c r="R150" i="3"/>
  <c r="R149" i="3" s="1"/>
  <c r="R148" i="3" s="1"/>
  <c r="R147" i="3" s="1"/>
  <c r="R146" i="3" s="1"/>
  <c r="Q150" i="3"/>
  <c r="Q149" i="3" s="1"/>
  <c r="Q148" i="3" s="1"/>
  <c r="Q147" i="3" s="1"/>
  <c r="Q146" i="3" s="1"/>
  <c r="P150" i="3"/>
  <c r="P149" i="3" s="1"/>
  <c r="P148" i="3" s="1"/>
  <c r="P147" i="3" s="1"/>
  <c r="P146" i="3" s="1"/>
  <c r="O150" i="3"/>
  <c r="O149" i="3" s="1"/>
  <c r="O148" i="3" s="1"/>
  <c r="O147" i="3" s="1"/>
  <c r="O146" i="3" s="1"/>
  <c r="N150" i="3"/>
  <c r="N149" i="3" s="1"/>
  <c r="N148" i="3" s="1"/>
  <c r="N147" i="3" s="1"/>
  <c r="N146" i="3" s="1"/>
  <c r="M150" i="3"/>
  <c r="M149" i="3" s="1"/>
  <c r="M148" i="3" s="1"/>
  <c r="M147" i="3" s="1"/>
  <c r="M146" i="3" s="1"/>
  <c r="L150" i="3"/>
  <c r="L149" i="3" s="1"/>
  <c r="L148" i="3" s="1"/>
  <c r="L147" i="3" s="1"/>
  <c r="L146" i="3" s="1"/>
  <c r="K150" i="3"/>
  <c r="K149" i="3" s="1"/>
  <c r="K148" i="3" s="1"/>
  <c r="K147" i="3" s="1"/>
  <c r="K146" i="3" s="1"/>
  <c r="J150" i="3"/>
  <c r="J149" i="3" s="1"/>
  <c r="U145" i="3"/>
  <c r="T145" i="3"/>
  <c r="T144" i="3" s="1"/>
  <c r="T143" i="3" s="1"/>
  <c r="S145" i="3"/>
  <c r="S144" i="3" s="1"/>
  <c r="S143" i="3" s="1"/>
  <c r="R145" i="3"/>
  <c r="R144" i="3" s="1"/>
  <c r="R143" i="3" s="1"/>
  <c r="Q145" i="3"/>
  <c r="Q144" i="3" s="1"/>
  <c r="Q143" i="3" s="1"/>
  <c r="P145" i="3"/>
  <c r="P144" i="3" s="1"/>
  <c r="P143" i="3" s="1"/>
  <c r="O145" i="3"/>
  <c r="O144" i="3" s="1"/>
  <c r="O143" i="3" s="1"/>
  <c r="N145" i="3"/>
  <c r="N144" i="3" s="1"/>
  <c r="N143" i="3" s="1"/>
  <c r="M145" i="3"/>
  <c r="M144" i="3" s="1"/>
  <c r="M143" i="3" s="1"/>
  <c r="L145" i="3"/>
  <c r="L144" i="3" s="1"/>
  <c r="L143" i="3" s="1"/>
  <c r="K145" i="3"/>
  <c r="K144" i="3" s="1"/>
  <c r="K143" i="3" s="1"/>
  <c r="J145" i="3"/>
  <c r="U144" i="3"/>
  <c r="U143" i="3" s="1"/>
  <c r="U142" i="3"/>
  <c r="U141" i="3" s="1"/>
  <c r="U140" i="3" s="1"/>
  <c r="T142" i="3"/>
  <c r="T141" i="3" s="1"/>
  <c r="T140" i="3" s="1"/>
  <c r="S142" i="3"/>
  <c r="S141" i="3" s="1"/>
  <c r="S140" i="3" s="1"/>
  <c r="R142" i="3"/>
  <c r="R141" i="3" s="1"/>
  <c r="R140" i="3" s="1"/>
  <c r="Q142" i="3"/>
  <c r="Q141" i="3" s="1"/>
  <c r="Q140" i="3" s="1"/>
  <c r="P142" i="3"/>
  <c r="P141" i="3" s="1"/>
  <c r="P140" i="3" s="1"/>
  <c r="O142" i="3"/>
  <c r="O141" i="3" s="1"/>
  <c r="O140" i="3" s="1"/>
  <c r="N142" i="3"/>
  <c r="N141" i="3" s="1"/>
  <c r="N140" i="3" s="1"/>
  <c r="M142" i="3"/>
  <c r="M141" i="3" s="1"/>
  <c r="M140" i="3" s="1"/>
  <c r="L142" i="3"/>
  <c r="L141" i="3" s="1"/>
  <c r="L140" i="3" s="1"/>
  <c r="K142" i="3"/>
  <c r="K141" i="3" s="1"/>
  <c r="K140" i="3" s="1"/>
  <c r="J142" i="3"/>
  <c r="J141" i="3" s="1"/>
  <c r="U139" i="3"/>
  <c r="T139" i="3"/>
  <c r="T138" i="3" s="1"/>
  <c r="T137" i="3" s="1"/>
  <c r="S139" i="3"/>
  <c r="S138" i="3" s="1"/>
  <c r="S137" i="3" s="1"/>
  <c r="R139" i="3"/>
  <c r="R138" i="3" s="1"/>
  <c r="R137" i="3" s="1"/>
  <c r="Q139" i="3"/>
  <c r="Q138" i="3" s="1"/>
  <c r="Q137" i="3" s="1"/>
  <c r="P139" i="3"/>
  <c r="P138" i="3" s="1"/>
  <c r="P137" i="3" s="1"/>
  <c r="O139" i="3"/>
  <c r="O138" i="3" s="1"/>
  <c r="O137" i="3" s="1"/>
  <c r="N139" i="3"/>
  <c r="N138" i="3" s="1"/>
  <c r="N137" i="3" s="1"/>
  <c r="M139" i="3"/>
  <c r="M138" i="3" s="1"/>
  <c r="M137" i="3" s="1"/>
  <c r="L139" i="3"/>
  <c r="L138" i="3" s="1"/>
  <c r="L137" i="3" s="1"/>
  <c r="K139" i="3"/>
  <c r="K138" i="3" s="1"/>
  <c r="K137" i="3" s="1"/>
  <c r="J139" i="3"/>
  <c r="J138" i="3" s="1"/>
  <c r="U138" i="3"/>
  <c r="U137" i="3" s="1"/>
  <c r="U134" i="3"/>
  <c r="U133" i="3" s="1"/>
  <c r="U132" i="3" s="1"/>
  <c r="U131" i="3" s="1"/>
  <c r="U130" i="3" s="1"/>
  <c r="T134" i="3"/>
  <c r="T133" i="3" s="1"/>
  <c r="T132" i="3" s="1"/>
  <c r="T131" i="3" s="1"/>
  <c r="T130" i="3" s="1"/>
  <c r="S134" i="3"/>
  <c r="S133" i="3" s="1"/>
  <c r="S132" i="3" s="1"/>
  <c r="S131" i="3" s="1"/>
  <c r="S130" i="3" s="1"/>
  <c r="R134" i="3"/>
  <c r="R133" i="3" s="1"/>
  <c r="R132" i="3" s="1"/>
  <c r="R131" i="3" s="1"/>
  <c r="R130" i="3" s="1"/>
  <c r="Q134" i="3"/>
  <c r="Q133" i="3" s="1"/>
  <c r="Q132" i="3" s="1"/>
  <c r="Q131" i="3" s="1"/>
  <c r="Q130" i="3" s="1"/>
  <c r="P134" i="3"/>
  <c r="P133" i="3" s="1"/>
  <c r="P132" i="3" s="1"/>
  <c r="P131" i="3" s="1"/>
  <c r="P130" i="3" s="1"/>
  <c r="O134" i="3"/>
  <c r="O133" i="3" s="1"/>
  <c r="O132" i="3" s="1"/>
  <c r="O131" i="3" s="1"/>
  <c r="O130" i="3" s="1"/>
  <c r="N134" i="3"/>
  <c r="N133" i="3" s="1"/>
  <c r="N132" i="3" s="1"/>
  <c r="N131" i="3" s="1"/>
  <c r="N130" i="3" s="1"/>
  <c r="M134" i="3"/>
  <c r="M133" i="3" s="1"/>
  <c r="M132" i="3" s="1"/>
  <c r="M131" i="3" s="1"/>
  <c r="M130" i="3" s="1"/>
  <c r="L134" i="3"/>
  <c r="L133" i="3" s="1"/>
  <c r="L132" i="3" s="1"/>
  <c r="L131" i="3" s="1"/>
  <c r="L130" i="3" s="1"/>
  <c r="K134" i="3"/>
  <c r="K133" i="3" s="1"/>
  <c r="K132" i="3" s="1"/>
  <c r="K131" i="3" s="1"/>
  <c r="K130" i="3" s="1"/>
  <c r="J134" i="3"/>
  <c r="J133" i="3" s="1"/>
  <c r="U129" i="3"/>
  <c r="T129" i="3"/>
  <c r="T128" i="3" s="1"/>
  <c r="T127" i="3" s="1"/>
  <c r="S129" i="3"/>
  <c r="S128" i="3" s="1"/>
  <c r="S127" i="3" s="1"/>
  <c r="R129" i="3"/>
  <c r="R128" i="3" s="1"/>
  <c r="R127" i="3" s="1"/>
  <c r="Q129" i="3"/>
  <c r="Q128" i="3" s="1"/>
  <c r="Q127" i="3" s="1"/>
  <c r="P129" i="3"/>
  <c r="P128" i="3" s="1"/>
  <c r="P127" i="3" s="1"/>
  <c r="O129" i="3"/>
  <c r="O128" i="3" s="1"/>
  <c r="O127" i="3" s="1"/>
  <c r="N129" i="3"/>
  <c r="N128" i="3" s="1"/>
  <c r="N127" i="3" s="1"/>
  <c r="M129" i="3"/>
  <c r="M128" i="3" s="1"/>
  <c r="M127" i="3" s="1"/>
  <c r="L129" i="3"/>
  <c r="L128" i="3" s="1"/>
  <c r="L127" i="3" s="1"/>
  <c r="K129" i="3"/>
  <c r="K128" i="3" s="1"/>
  <c r="K127" i="3" s="1"/>
  <c r="J129" i="3"/>
  <c r="J128" i="3" s="1"/>
  <c r="U128" i="3"/>
  <c r="U127" i="3" s="1"/>
  <c r="U126" i="3"/>
  <c r="T126" i="3"/>
  <c r="T125" i="3" s="1"/>
  <c r="T124" i="3" s="1"/>
  <c r="S126" i="3"/>
  <c r="S125" i="3" s="1"/>
  <c r="S124" i="3" s="1"/>
  <c r="R126" i="3"/>
  <c r="R125" i="3" s="1"/>
  <c r="R124" i="3" s="1"/>
  <c r="Q126" i="3"/>
  <c r="Q125" i="3" s="1"/>
  <c r="Q124" i="3" s="1"/>
  <c r="Q123" i="3" s="1"/>
  <c r="P126" i="3"/>
  <c r="P125" i="3" s="1"/>
  <c r="P124" i="3" s="1"/>
  <c r="P123" i="3" s="1"/>
  <c r="O126" i="3"/>
  <c r="O125" i="3" s="1"/>
  <c r="O124" i="3" s="1"/>
  <c r="O123" i="3" s="1"/>
  <c r="N126" i="3"/>
  <c r="N125" i="3" s="1"/>
  <c r="N124" i="3" s="1"/>
  <c r="M126" i="3"/>
  <c r="M125" i="3" s="1"/>
  <c r="M124" i="3" s="1"/>
  <c r="M123" i="3" s="1"/>
  <c r="L126" i="3"/>
  <c r="L125" i="3" s="1"/>
  <c r="L124" i="3" s="1"/>
  <c r="L123" i="3" s="1"/>
  <c r="K126" i="3"/>
  <c r="K125" i="3" s="1"/>
  <c r="K124" i="3" s="1"/>
  <c r="K123" i="3" s="1"/>
  <c r="J126" i="3"/>
  <c r="U125" i="3"/>
  <c r="U124" i="3" s="1"/>
  <c r="U121" i="3"/>
  <c r="U120" i="3" s="1"/>
  <c r="U119" i="3" s="1"/>
  <c r="U118" i="3" s="1"/>
  <c r="U117" i="3" s="1"/>
  <c r="T121" i="3"/>
  <c r="S121" i="3"/>
  <c r="S120" i="3" s="1"/>
  <c r="S119" i="3" s="1"/>
  <c r="S118" i="3" s="1"/>
  <c r="S117" i="3" s="1"/>
  <c r="R121" i="3"/>
  <c r="R120" i="3" s="1"/>
  <c r="R119" i="3" s="1"/>
  <c r="R118" i="3" s="1"/>
  <c r="R117" i="3" s="1"/>
  <c r="Q121" i="3"/>
  <c r="Q120" i="3" s="1"/>
  <c r="Q119" i="3" s="1"/>
  <c r="Q118" i="3" s="1"/>
  <c r="Q117" i="3" s="1"/>
  <c r="P121" i="3"/>
  <c r="P120" i="3" s="1"/>
  <c r="P119" i="3" s="1"/>
  <c r="P118" i="3" s="1"/>
  <c r="P117" i="3" s="1"/>
  <c r="O121" i="3"/>
  <c r="O120" i="3" s="1"/>
  <c r="O119" i="3" s="1"/>
  <c r="O118" i="3" s="1"/>
  <c r="O117" i="3" s="1"/>
  <c r="N121" i="3"/>
  <c r="N120" i="3" s="1"/>
  <c r="N119" i="3" s="1"/>
  <c r="N118" i="3" s="1"/>
  <c r="N117" i="3" s="1"/>
  <c r="M121" i="3"/>
  <c r="M120" i="3" s="1"/>
  <c r="M119" i="3" s="1"/>
  <c r="M118" i="3" s="1"/>
  <c r="M117" i="3" s="1"/>
  <c r="L121" i="3"/>
  <c r="L120" i="3" s="1"/>
  <c r="L119" i="3" s="1"/>
  <c r="L118" i="3" s="1"/>
  <c r="L117" i="3" s="1"/>
  <c r="K121" i="3"/>
  <c r="K120" i="3" s="1"/>
  <c r="K119" i="3" s="1"/>
  <c r="K118" i="3" s="1"/>
  <c r="K117" i="3" s="1"/>
  <c r="J121" i="3"/>
  <c r="J120" i="3" s="1"/>
  <c r="T120" i="3"/>
  <c r="T119" i="3" s="1"/>
  <c r="T118" i="3" s="1"/>
  <c r="T117" i="3" s="1"/>
  <c r="U116" i="3"/>
  <c r="T116" i="3"/>
  <c r="T115" i="3" s="1"/>
  <c r="T114" i="3" s="1"/>
  <c r="S116" i="3"/>
  <c r="S115" i="3" s="1"/>
  <c r="S114" i="3" s="1"/>
  <c r="R116" i="3"/>
  <c r="R115" i="3" s="1"/>
  <c r="R114" i="3" s="1"/>
  <c r="Q116" i="3"/>
  <c r="Q115" i="3" s="1"/>
  <c r="Q114" i="3" s="1"/>
  <c r="P116" i="3"/>
  <c r="P115" i="3" s="1"/>
  <c r="P114" i="3" s="1"/>
  <c r="O116" i="3"/>
  <c r="O115" i="3" s="1"/>
  <c r="O114" i="3" s="1"/>
  <c r="N116" i="3"/>
  <c r="N115" i="3" s="1"/>
  <c r="N114" i="3" s="1"/>
  <c r="M116" i="3"/>
  <c r="M115" i="3" s="1"/>
  <c r="M114" i="3" s="1"/>
  <c r="L116" i="3"/>
  <c r="L115" i="3" s="1"/>
  <c r="L114" i="3" s="1"/>
  <c r="K116" i="3"/>
  <c r="K115" i="3" s="1"/>
  <c r="K114" i="3" s="1"/>
  <c r="J116" i="3"/>
  <c r="U115" i="3"/>
  <c r="U114" i="3" s="1"/>
  <c r="U113" i="3"/>
  <c r="U112" i="3" s="1"/>
  <c r="U111" i="3" s="1"/>
  <c r="T113" i="3"/>
  <c r="T112" i="3" s="1"/>
  <c r="T111" i="3" s="1"/>
  <c r="S113" i="3"/>
  <c r="S112" i="3" s="1"/>
  <c r="S111" i="3" s="1"/>
  <c r="R113" i="3"/>
  <c r="R112" i="3" s="1"/>
  <c r="R111" i="3" s="1"/>
  <c r="Q113" i="3"/>
  <c r="Q112" i="3" s="1"/>
  <c r="Q111" i="3" s="1"/>
  <c r="P113" i="3"/>
  <c r="P112" i="3" s="1"/>
  <c r="P111" i="3" s="1"/>
  <c r="O113" i="3"/>
  <c r="O112" i="3" s="1"/>
  <c r="O111" i="3" s="1"/>
  <c r="N113" i="3"/>
  <c r="N112" i="3" s="1"/>
  <c r="N111" i="3" s="1"/>
  <c r="M113" i="3"/>
  <c r="M112" i="3" s="1"/>
  <c r="M111" i="3" s="1"/>
  <c r="L113" i="3"/>
  <c r="L112" i="3" s="1"/>
  <c r="L111" i="3" s="1"/>
  <c r="K113" i="3"/>
  <c r="K112" i="3" s="1"/>
  <c r="K111" i="3" s="1"/>
  <c r="J113" i="3"/>
  <c r="J112" i="3" s="1"/>
  <c r="U108" i="3"/>
  <c r="T108" i="3"/>
  <c r="S108" i="3"/>
  <c r="S107" i="3" s="1"/>
  <c r="S106" i="3" s="1"/>
  <c r="S105" i="3" s="1"/>
  <c r="S104" i="3" s="1"/>
  <c r="R108" i="3"/>
  <c r="R107" i="3" s="1"/>
  <c r="R106" i="3" s="1"/>
  <c r="R105" i="3" s="1"/>
  <c r="R104" i="3" s="1"/>
  <c r="Q108" i="3"/>
  <c r="Q107" i="3" s="1"/>
  <c r="Q106" i="3" s="1"/>
  <c r="Q105" i="3" s="1"/>
  <c r="Q104" i="3" s="1"/>
  <c r="P108" i="3"/>
  <c r="P107" i="3" s="1"/>
  <c r="P106" i="3" s="1"/>
  <c r="P105" i="3" s="1"/>
  <c r="P104" i="3" s="1"/>
  <c r="O108" i="3"/>
  <c r="O107" i="3" s="1"/>
  <c r="O106" i="3" s="1"/>
  <c r="O105" i="3" s="1"/>
  <c r="O104" i="3" s="1"/>
  <c r="N108" i="3"/>
  <c r="N107" i="3" s="1"/>
  <c r="N106" i="3" s="1"/>
  <c r="N105" i="3" s="1"/>
  <c r="N104" i="3" s="1"/>
  <c r="M108" i="3"/>
  <c r="M107" i="3" s="1"/>
  <c r="M106" i="3" s="1"/>
  <c r="M105" i="3" s="1"/>
  <c r="M104" i="3" s="1"/>
  <c r="L108" i="3"/>
  <c r="L107" i="3" s="1"/>
  <c r="L106" i="3" s="1"/>
  <c r="L105" i="3" s="1"/>
  <c r="L104" i="3" s="1"/>
  <c r="K108" i="3"/>
  <c r="K107" i="3" s="1"/>
  <c r="K106" i="3" s="1"/>
  <c r="K105" i="3" s="1"/>
  <c r="K104" i="3" s="1"/>
  <c r="J108" i="3"/>
  <c r="J107" i="3" s="1"/>
  <c r="J106" i="3" s="1"/>
  <c r="J105" i="3" s="1"/>
  <c r="U107" i="3"/>
  <c r="U106" i="3" s="1"/>
  <c r="U105" i="3" s="1"/>
  <c r="U104" i="3" s="1"/>
  <c r="T107" i="3"/>
  <c r="T106" i="3" s="1"/>
  <c r="T105" i="3" s="1"/>
  <c r="T104" i="3" s="1"/>
  <c r="U103" i="3"/>
  <c r="T103" i="3"/>
  <c r="T102" i="3" s="1"/>
  <c r="T101" i="3" s="1"/>
  <c r="S103" i="3"/>
  <c r="S102" i="3" s="1"/>
  <c r="S101" i="3" s="1"/>
  <c r="R103" i="3"/>
  <c r="R102" i="3" s="1"/>
  <c r="R101" i="3" s="1"/>
  <c r="Q103" i="3"/>
  <c r="Q102" i="3" s="1"/>
  <c r="Q101" i="3" s="1"/>
  <c r="P103" i="3"/>
  <c r="P102" i="3" s="1"/>
  <c r="P101" i="3" s="1"/>
  <c r="O103" i="3"/>
  <c r="O102" i="3" s="1"/>
  <c r="O101" i="3" s="1"/>
  <c r="N103" i="3"/>
  <c r="N102" i="3" s="1"/>
  <c r="N101" i="3" s="1"/>
  <c r="M103" i="3"/>
  <c r="M102" i="3" s="1"/>
  <c r="M101" i="3" s="1"/>
  <c r="L103" i="3"/>
  <c r="L102" i="3" s="1"/>
  <c r="L101" i="3" s="1"/>
  <c r="K103" i="3"/>
  <c r="K102" i="3" s="1"/>
  <c r="K101" i="3" s="1"/>
  <c r="J103" i="3"/>
  <c r="J102" i="3" s="1"/>
  <c r="J101" i="3" s="1"/>
  <c r="U102" i="3"/>
  <c r="U101" i="3" s="1"/>
  <c r="U100" i="3"/>
  <c r="U99" i="3" s="1"/>
  <c r="T100" i="3"/>
  <c r="T99" i="3" s="1"/>
  <c r="S100" i="3"/>
  <c r="S99" i="3" s="1"/>
  <c r="R100" i="3"/>
  <c r="R99" i="3" s="1"/>
  <c r="Q100" i="3"/>
  <c r="Q99" i="3" s="1"/>
  <c r="P100" i="3"/>
  <c r="P99" i="3" s="1"/>
  <c r="O100" i="3"/>
  <c r="O99" i="3" s="1"/>
  <c r="N100" i="3"/>
  <c r="N99" i="3" s="1"/>
  <c r="M100" i="3"/>
  <c r="M99" i="3" s="1"/>
  <c r="L100" i="3"/>
  <c r="L99" i="3" s="1"/>
  <c r="K100" i="3"/>
  <c r="K99" i="3" s="1"/>
  <c r="J100" i="3"/>
  <c r="J99" i="3" s="1"/>
  <c r="U98" i="3"/>
  <c r="T98" i="3"/>
  <c r="S98" i="3"/>
  <c r="S97" i="3" s="1"/>
  <c r="R98" i="3"/>
  <c r="R97" i="3" s="1"/>
  <c r="Q98" i="3"/>
  <c r="Q97" i="3" s="1"/>
  <c r="P98" i="3"/>
  <c r="P97" i="3" s="1"/>
  <c r="O98" i="3"/>
  <c r="O97" i="3" s="1"/>
  <c r="N98" i="3"/>
  <c r="N97" i="3" s="1"/>
  <c r="M98" i="3"/>
  <c r="M97" i="3" s="1"/>
  <c r="L98" i="3"/>
  <c r="L97" i="3" s="1"/>
  <c r="K98" i="3"/>
  <c r="K97" i="3" s="1"/>
  <c r="J98" i="3"/>
  <c r="J97" i="3" s="1"/>
  <c r="U97" i="3"/>
  <c r="T97" i="3"/>
  <c r="U96" i="3"/>
  <c r="U95" i="3" s="1"/>
  <c r="T96" i="3"/>
  <c r="T95" i="3" s="1"/>
  <c r="S96" i="3"/>
  <c r="S95" i="3" s="1"/>
  <c r="R96" i="3"/>
  <c r="R95" i="3" s="1"/>
  <c r="Q96" i="3"/>
  <c r="Q95" i="3" s="1"/>
  <c r="P96" i="3"/>
  <c r="P95" i="3" s="1"/>
  <c r="O96" i="3"/>
  <c r="O95" i="3" s="1"/>
  <c r="N96" i="3"/>
  <c r="N95" i="3" s="1"/>
  <c r="M96" i="3"/>
  <c r="M95" i="3" s="1"/>
  <c r="L96" i="3"/>
  <c r="L95" i="3" s="1"/>
  <c r="K96" i="3"/>
  <c r="K95" i="3" s="1"/>
  <c r="J96" i="3"/>
  <c r="J95" i="3" s="1"/>
  <c r="U91" i="3"/>
  <c r="T91" i="3"/>
  <c r="T90" i="3" s="1"/>
  <c r="T89" i="3" s="1"/>
  <c r="S91" i="3"/>
  <c r="S90" i="3" s="1"/>
  <c r="S89" i="3" s="1"/>
  <c r="R91" i="3"/>
  <c r="R90" i="3" s="1"/>
  <c r="R89" i="3" s="1"/>
  <c r="Q91" i="3"/>
  <c r="Q90" i="3" s="1"/>
  <c r="Q89" i="3" s="1"/>
  <c r="P91" i="3"/>
  <c r="P90" i="3" s="1"/>
  <c r="P89" i="3" s="1"/>
  <c r="O91" i="3"/>
  <c r="O90" i="3" s="1"/>
  <c r="O89" i="3" s="1"/>
  <c r="N91" i="3"/>
  <c r="N90" i="3" s="1"/>
  <c r="N89" i="3" s="1"/>
  <c r="M91" i="3"/>
  <c r="M90" i="3" s="1"/>
  <c r="M89" i="3" s="1"/>
  <c r="L91" i="3"/>
  <c r="L90" i="3" s="1"/>
  <c r="L89" i="3" s="1"/>
  <c r="K91" i="3"/>
  <c r="K90" i="3" s="1"/>
  <c r="K89" i="3" s="1"/>
  <c r="J91" i="3"/>
  <c r="J90" i="3" s="1"/>
  <c r="J89" i="3" s="1"/>
  <c r="U90" i="3"/>
  <c r="U89" i="3" s="1"/>
  <c r="U88" i="3"/>
  <c r="U87" i="3" s="1"/>
  <c r="T88" i="3"/>
  <c r="T87" i="3" s="1"/>
  <c r="S88" i="3"/>
  <c r="S87" i="3" s="1"/>
  <c r="R88" i="3"/>
  <c r="R87" i="3" s="1"/>
  <c r="Q88" i="3"/>
  <c r="Q87" i="3" s="1"/>
  <c r="P88" i="3"/>
  <c r="P87" i="3" s="1"/>
  <c r="O88" i="3"/>
  <c r="O87" i="3" s="1"/>
  <c r="N88" i="3"/>
  <c r="N87" i="3" s="1"/>
  <c r="M88" i="3"/>
  <c r="M87" i="3" s="1"/>
  <c r="L88" i="3"/>
  <c r="L87" i="3" s="1"/>
  <c r="K88" i="3"/>
  <c r="K87" i="3" s="1"/>
  <c r="J88" i="3"/>
  <c r="J87" i="3" s="1"/>
  <c r="U86" i="3"/>
  <c r="T86" i="3"/>
  <c r="S86" i="3"/>
  <c r="S85" i="3" s="1"/>
  <c r="R86" i="3"/>
  <c r="R85" i="3" s="1"/>
  <c r="Q86" i="3"/>
  <c r="Q85" i="3" s="1"/>
  <c r="P86" i="3"/>
  <c r="P85" i="3" s="1"/>
  <c r="O86" i="3"/>
  <c r="O85" i="3" s="1"/>
  <c r="N86" i="3"/>
  <c r="N85" i="3" s="1"/>
  <c r="M86" i="3"/>
  <c r="M85" i="3" s="1"/>
  <c r="L86" i="3"/>
  <c r="L85" i="3" s="1"/>
  <c r="K86" i="3"/>
  <c r="K85" i="3" s="1"/>
  <c r="J86" i="3"/>
  <c r="J85" i="3" s="1"/>
  <c r="U85" i="3"/>
  <c r="T85" i="3"/>
  <c r="U84" i="3"/>
  <c r="U83" i="3" s="1"/>
  <c r="T84" i="3"/>
  <c r="T83" i="3" s="1"/>
  <c r="S84" i="3"/>
  <c r="S83" i="3" s="1"/>
  <c r="R84" i="3"/>
  <c r="R83" i="3" s="1"/>
  <c r="Q84" i="3"/>
  <c r="Q83" i="3" s="1"/>
  <c r="P84" i="3"/>
  <c r="P83" i="3" s="1"/>
  <c r="O84" i="3"/>
  <c r="O83" i="3" s="1"/>
  <c r="N84" i="3"/>
  <c r="N83" i="3" s="1"/>
  <c r="M84" i="3"/>
  <c r="M83" i="3" s="1"/>
  <c r="L84" i="3"/>
  <c r="L83" i="3" s="1"/>
  <c r="K84" i="3"/>
  <c r="K83" i="3" s="1"/>
  <c r="J84" i="3"/>
  <c r="J83" i="3" s="1"/>
  <c r="U79" i="3"/>
  <c r="T79" i="3"/>
  <c r="T78" i="3" s="1"/>
  <c r="T77" i="3" s="1"/>
  <c r="T76" i="3" s="1"/>
  <c r="T75" i="3" s="1"/>
  <c r="S79" i="3"/>
  <c r="S78" i="3" s="1"/>
  <c r="S77" i="3" s="1"/>
  <c r="S76" i="3" s="1"/>
  <c r="S75" i="3" s="1"/>
  <c r="R79" i="3"/>
  <c r="R78" i="3" s="1"/>
  <c r="R77" i="3" s="1"/>
  <c r="R76" i="3" s="1"/>
  <c r="R75" i="3" s="1"/>
  <c r="Q79" i="3"/>
  <c r="Q78" i="3" s="1"/>
  <c r="Q77" i="3" s="1"/>
  <c r="Q76" i="3" s="1"/>
  <c r="Q75" i="3" s="1"/>
  <c r="P79" i="3"/>
  <c r="P78" i="3" s="1"/>
  <c r="P77" i="3" s="1"/>
  <c r="P76" i="3" s="1"/>
  <c r="P75" i="3" s="1"/>
  <c r="O79" i="3"/>
  <c r="O78" i="3" s="1"/>
  <c r="O77" i="3" s="1"/>
  <c r="O76" i="3" s="1"/>
  <c r="O75" i="3" s="1"/>
  <c r="N79" i="3"/>
  <c r="N78" i="3" s="1"/>
  <c r="N77" i="3" s="1"/>
  <c r="N76" i="3" s="1"/>
  <c r="N75" i="3" s="1"/>
  <c r="M79" i="3"/>
  <c r="M78" i="3" s="1"/>
  <c r="M77" i="3" s="1"/>
  <c r="M76" i="3" s="1"/>
  <c r="M75" i="3" s="1"/>
  <c r="L79" i="3"/>
  <c r="L78" i="3" s="1"/>
  <c r="L77" i="3" s="1"/>
  <c r="L76" i="3" s="1"/>
  <c r="L75" i="3" s="1"/>
  <c r="K79" i="3"/>
  <c r="K78" i="3" s="1"/>
  <c r="K77" i="3" s="1"/>
  <c r="K76" i="3" s="1"/>
  <c r="K75" i="3" s="1"/>
  <c r="J79" i="3"/>
  <c r="J78" i="3" s="1"/>
  <c r="J77" i="3" s="1"/>
  <c r="U78" i="3"/>
  <c r="U77" i="3" s="1"/>
  <c r="U76" i="3" s="1"/>
  <c r="U75" i="3" s="1"/>
  <c r="U74" i="3"/>
  <c r="T74" i="3"/>
  <c r="T73" i="3" s="1"/>
  <c r="T72" i="3" s="1"/>
  <c r="S74" i="3"/>
  <c r="S73" i="3" s="1"/>
  <c r="S72" i="3" s="1"/>
  <c r="R74" i="3"/>
  <c r="R73" i="3" s="1"/>
  <c r="R72" i="3" s="1"/>
  <c r="Q74" i="3"/>
  <c r="Q73" i="3" s="1"/>
  <c r="Q72" i="3" s="1"/>
  <c r="P74" i="3"/>
  <c r="P73" i="3" s="1"/>
  <c r="P72" i="3" s="1"/>
  <c r="O74" i="3"/>
  <c r="O73" i="3" s="1"/>
  <c r="O72" i="3" s="1"/>
  <c r="N74" i="3"/>
  <c r="N73" i="3" s="1"/>
  <c r="N72" i="3" s="1"/>
  <c r="M74" i="3"/>
  <c r="M73" i="3" s="1"/>
  <c r="M72" i="3" s="1"/>
  <c r="L74" i="3"/>
  <c r="L73" i="3" s="1"/>
  <c r="L72" i="3" s="1"/>
  <c r="K74" i="3"/>
  <c r="K73" i="3" s="1"/>
  <c r="K72" i="3" s="1"/>
  <c r="J74" i="3"/>
  <c r="J73" i="3" s="1"/>
  <c r="J72" i="3" s="1"/>
  <c r="U73" i="3"/>
  <c r="U72" i="3" s="1"/>
  <c r="U71" i="3"/>
  <c r="U70" i="3" s="1"/>
  <c r="U69" i="3" s="1"/>
  <c r="T71" i="3"/>
  <c r="T70" i="3" s="1"/>
  <c r="T69" i="3" s="1"/>
  <c r="S71" i="3"/>
  <c r="S70" i="3" s="1"/>
  <c r="S69" i="3" s="1"/>
  <c r="R71" i="3"/>
  <c r="R70" i="3" s="1"/>
  <c r="R69" i="3" s="1"/>
  <c r="Q71" i="3"/>
  <c r="Q70" i="3" s="1"/>
  <c r="Q69" i="3" s="1"/>
  <c r="P71" i="3"/>
  <c r="P70" i="3" s="1"/>
  <c r="P69" i="3" s="1"/>
  <c r="O71" i="3"/>
  <c r="O70" i="3" s="1"/>
  <c r="O69" i="3" s="1"/>
  <c r="N71" i="3"/>
  <c r="N70" i="3" s="1"/>
  <c r="N69" i="3" s="1"/>
  <c r="M71" i="3"/>
  <c r="M70" i="3" s="1"/>
  <c r="M69" i="3" s="1"/>
  <c r="L71" i="3"/>
  <c r="L70" i="3" s="1"/>
  <c r="L69" i="3" s="1"/>
  <c r="K71" i="3"/>
  <c r="K70" i="3" s="1"/>
  <c r="K69" i="3" s="1"/>
  <c r="J71" i="3"/>
  <c r="J70" i="3" s="1"/>
  <c r="J69" i="3" s="1"/>
  <c r="U68" i="3"/>
  <c r="T68" i="3"/>
  <c r="S68" i="3"/>
  <c r="S67" i="3" s="1"/>
  <c r="S66" i="3" s="1"/>
  <c r="R68" i="3"/>
  <c r="R67" i="3" s="1"/>
  <c r="R66" i="3" s="1"/>
  <c r="R65" i="3" s="1"/>
  <c r="Q68" i="3"/>
  <c r="Q67" i="3" s="1"/>
  <c r="Q66" i="3" s="1"/>
  <c r="Q65" i="3" s="1"/>
  <c r="P68" i="3"/>
  <c r="P67" i="3" s="1"/>
  <c r="P66" i="3" s="1"/>
  <c r="P65" i="3" s="1"/>
  <c r="O68" i="3"/>
  <c r="O67" i="3" s="1"/>
  <c r="O66" i="3" s="1"/>
  <c r="O65" i="3" s="1"/>
  <c r="N68" i="3"/>
  <c r="N67" i="3" s="1"/>
  <c r="N66" i="3" s="1"/>
  <c r="N65" i="3" s="1"/>
  <c r="M68" i="3"/>
  <c r="M67" i="3" s="1"/>
  <c r="M66" i="3" s="1"/>
  <c r="M65" i="3" s="1"/>
  <c r="L68" i="3"/>
  <c r="L67" i="3" s="1"/>
  <c r="L66" i="3" s="1"/>
  <c r="L65" i="3" s="1"/>
  <c r="K68" i="3"/>
  <c r="K67" i="3" s="1"/>
  <c r="K66" i="3" s="1"/>
  <c r="K65" i="3" s="1"/>
  <c r="J68" i="3"/>
  <c r="J67" i="3" s="1"/>
  <c r="U67" i="3"/>
  <c r="U66" i="3" s="1"/>
  <c r="T67" i="3"/>
  <c r="T66" i="3" s="1"/>
  <c r="U63" i="3"/>
  <c r="T63" i="3"/>
  <c r="S63" i="3"/>
  <c r="S62" i="3" s="1"/>
  <c r="S61" i="3" s="1"/>
  <c r="R63" i="3"/>
  <c r="R62" i="3" s="1"/>
  <c r="R61" i="3" s="1"/>
  <c r="Q63" i="3"/>
  <c r="Q62" i="3" s="1"/>
  <c r="Q61" i="3" s="1"/>
  <c r="P63" i="3"/>
  <c r="P62" i="3" s="1"/>
  <c r="P61" i="3" s="1"/>
  <c r="O63" i="3"/>
  <c r="O62" i="3" s="1"/>
  <c r="O61" i="3" s="1"/>
  <c r="N63" i="3"/>
  <c r="N62" i="3" s="1"/>
  <c r="N61" i="3" s="1"/>
  <c r="M63" i="3"/>
  <c r="M62" i="3" s="1"/>
  <c r="M61" i="3" s="1"/>
  <c r="L63" i="3"/>
  <c r="L62" i="3" s="1"/>
  <c r="L61" i="3" s="1"/>
  <c r="K63" i="3"/>
  <c r="K62" i="3" s="1"/>
  <c r="K61" i="3" s="1"/>
  <c r="J63" i="3"/>
  <c r="J62" i="3" s="1"/>
  <c r="U62" i="3"/>
  <c r="U61" i="3" s="1"/>
  <c r="T62" i="3"/>
  <c r="T61" i="3" s="1"/>
  <c r="U60" i="3"/>
  <c r="T60" i="3"/>
  <c r="T59" i="3" s="1"/>
  <c r="T58" i="3" s="1"/>
  <c r="S60" i="3"/>
  <c r="S59" i="3" s="1"/>
  <c r="S58" i="3" s="1"/>
  <c r="R60" i="3"/>
  <c r="R59" i="3" s="1"/>
  <c r="R58" i="3" s="1"/>
  <c r="Q60" i="3"/>
  <c r="Q59" i="3" s="1"/>
  <c r="Q58" i="3" s="1"/>
  <c r="P60" i="3"/>
  <c r="P59" i="3" s="1"/>
  <c r="P58" i="3" s="1"/>
  <c r="O60" i="3"/>
  <c r="O59" i="3" s="1"/>
  <c r="O58" i="3" s="1"/>
  <c r="N60" i="3"/>
  <c r="N59" i="3" s="1"/>
  <c r="N58" i="3" s="1"/>
  <c r="M60" i="3"/>
  <c r="M59" i="3" s="1"/>
  <c r="M58" i="3" s="1"/>
  <c r="L60" i="3"/>
  <c r="L59" i="3" s="1"/>
  <c r="L58" i="3" s="1"/>
  <c r="K60" i="3"/>
  <c r="K59" i="3" s="1"/>
  <c r="K58" i="3" s="1"/>
  <c r="J60" i="3"/>
  <c r="J59" i="3" s="1"/>
  <c r="J58" i="3" s="1"/>
  <c r="U59" i="3"/>
  <c r="U58" i="3" s="1"/>
  <c r="U57" i="3"/>
  <c r="U56" i="3" s="1"/>
  <c r="U55" i="3" s="1"/>
  <c r="T57" i="3"/>
  <c r="T56" i="3" s="1"/>
  <c r="T55" i="3" s="1"/>
  <c r="S57" i="3"/>
  <c r="S56" i="3" s="1"/>
  <c r="S55" i="3" s="1"/>
  <c r="R57" i="3"/>
  <c r="R56" i="3" s="1"/>
  <c r="R55" i="3" s="1"/>
  <c r="Q57" i="3"/>
  <c r="Q56" i="3" s="1"/>
  <c r="Q55" i="3" s="1"/>
  <c r="P57" i="3"/>
  <c r="P56" i="3" s="1"/>
  <c r="P55" i="3" s="1"/>
  <c r="O57" i="3"/>
  <c r="O56" i="3" s="1"/>
  <c r="O55" i="3" s="1"/>
  <c r="N57" i="3"/>
  <c r="N56" i="3" s="1"/>
  <c r="N55" i="3" s="1"/>
  <c r="M57" i="3"/>
  <c r="M56" i="3" s="1"/>
  <c r="M55" i="3" s="1"/>
  <c r="L57" i="3"/>
  <c r="L56" i="3" s="1"/>
  <c r="L55" i="3" s="1"/>
  <c r="K57" i="3"/>
  <c r="K56" i="3" s="1"/>
  <c r="K55" i="3" s="1"/>
  <c r="J57" i="3"/>
  <c r="J56" i="3" s="1"/>
  <c r="J55" i="3" s="1"/>
  <c r="U54" i="3"/>
  <c r="U53" i="3" s="1"/>
  <c r="U52" i="3" s="1"/>
  <c r="T54" i="3"/>
  <c r="T53" i="3" s="1"/>
  <c r="T52" i="3" s="1"/>
  <c r="S54" i="3"/>
  <c r="S53" i="3" s="1"/>
  <c r="S52" i="3" s="1"/>
  <c r="R54" i="3"/>
  <c r="R53" i="3" s="1"/>
  <c r="R52" i="3" s="1"/>
  <c r="Q54" i="3"/>
  <c r="Q53" i="3" s="1"/>
  <c r="Q52" i="3" s="1"/>
  <c r="P54" i="3"/>
  <c r="P53" i="3" s="1"/>
  <c r="P52" i="3" s="1"/>
  <c r="O54" i="3"/>
  <c r="N54" i="3"/>
  <c r="N53" i="3" s="1"/>
  <c r="N52" i="3" s="1"/>
  <c r="M54" i="3"/>
  <c r="M53" i="3" s="1"/>
  <c r="M52" i="3" s="1"/>
  <c r="L54" i="3"/>
  <c r="L53" i="3" s="1"/>
  <c r="L52" i="3" s="1"/>
  <c r="K54" i="3"/>
  <c r="K53" i="3" s="1"/>
  <c r="K52" i="3" s="1"/>
  <c r="J54" i="3"/>
  <c r="O53" i="3"/>
  <c r="O52" i="3" s="1"/>
  <c r="U51" i="3"/>
  <c r="T51" i="3"/>
  <c r="S51" i="3"/>
  <c r="S50" i="3" s="1"/>
  <c r="S49" i="3" s="1"/>
  <c r="R51" i="3"/>
  <c r="R50" i="3" s="1"/>
  <c r="R49" i="3" s="1"/>
  <c r="Q51" i="3"/>
  <c r="Q50" i="3" s="1"/>
  <c r="Q49" i="3" s="1"/>
  <c r="P51" i="3"/>
  <c r="P50" i="3" s="1"/>
  <c r="P49" i="3" s="1"/>
  <c r="O51" i="3"/>
  <c r="O50" i="3" s="1"/>
  <c r="O49" i="3" s="1"/>
  <c r="N51" i="3"/>
  <c r="N50" i="3" s="1"/>
  <c r="N49" i="3" s="1"/>
  <c r="M51" i="3"/>
  <c r="M50" i="3" s="1"/>
  <c r="M49" i="3" s="1"/>
  <c r="L51" i="3"/>
  <c r="K51" i="3"/>
  <c r="K50" i="3" s="1"/>
  <c r="K49" i="3" s="1"/>
  <c r="J51" i="3"/>
  <c r="J50" i="3" s="1"/>
  <c r="U50" i="3"/>
  <c r="U49" i="3" s="1"/>
  <c r="T50" i="3"/>
  <c r="T49" i="3" s="1"/>
  <c r="L50" i="3"/>
  <c r="L49" i="3" s="1"/>
  <c r="U48" i="3"/>
  <c r="T48" i="3"/>
  <c r="T47" i="3" s="1"/>
  <c r="S48" i="3"/>
  <c r="S47" i="3" s="1"/>
  <c r="R48" i="3"/>
  <c r="R47" i="3" s="1"/>
  <c r="Q48" i="3"/>
  <c r="Q47" i="3" s="1"/>
  <c r="P48" i="3"/>
  <c r="P47" i="3" s="1"/>
  <c r="O48" i="3"/>
  <c r="O47" i="3" s="1"/>
  <c r="N48" i="3"/>
  <c r="M48" i="3"/>
  <c r="M47" i="3" s="1"/>
  <c r="L48" i="3"/>
  <c r="L47" i="3" s="1"/>
  <c r="K48" i="3"/>
  <c r="K47" i="3" s="1"/>
  <c r="J48" i="3"/>
  <c r="U47" i="3"/>
  <c r="N47" i="3"/>
  <c r="J47" i="3"/>
  <c r="U46" i="3"/>
  <c r="U45" i="3" s="1"/>
  <c r="T46" i="3"/>
  <c r="T45" i="3" s="1"/>
  <c r="S46" i="3"/>
  <c r="S45" i="3" s="1"/>
  <c r="R46" i="3"/>
  <c r="R45" i="3" s="1"/>
  <c r="Q46" i="3"/>
  <c r="Q45" i="3" s="1"/>
  <c r="P46" i="3"/>
  <c r="P45" i="3" s="1"/>
  <c r="O46" i="3"/>
  <c r="O45" i="3" s="1"/>
  <c r="N46" i="3"/>
  <c r="N45" i="3" s="1"/>
  <c r="M46" i="3"/>
  <c r="M45" i="3" s="1"/>
  <c r="L46" i="3"/>
  <c r="L45" i="3" s="1"/>
  <c r="K46" i="3"/>
  <c r="K45" i="3" s="1"/>
  <c r="J46" i="3"/>
  <c r="U44" i="3"/>
  <c r="T44" i="3"/>
  <c r="T43" i="3" s="1"/>
  <c r="S44" i="3"/>
  <c r="S43" i="3" s="1"/>
  <c r="R44" i="3"/>
  <c r="R43" i="3" s="1"/>
  <c r="Q44" i="3"/>
  <c r="Q43" i="3" s="1"/>
  <c r="P44" i="3"/>
  <c r="P43" i="3" s="1"/>
  <c r="O44" i="3"/>
  <c r="O43" i="3" s="1"/>
  <c r="N44" i="3"/>
  <c r="M44" i="3"/>
  <c r="M43" i="3" s="1"/>
  <c r="L44" i="3"/>
  <c r="L43" i="3" s="1"/>
  <c r="K44" i="3"/>
  <c r="K43" i="3" s="1"/>
  <c r="J44" i="3"/>
  <c r="J43" i="3" s="1"/>
  <c r="U43" i="3"/>
  <c r="N43" i="3"/>
  <c r="U41" i="3"/>
  <c r="U40" i="3" s="1"/>
  <c r="U39" i="3" s="1"/>
  <c r="T41" i="3"/>
  <c r="S41" i="3"/>
  <c r="S40" i="3" s="1"/>
  <c r="S39" i="3" s="1"/>
  <c r="R41" i="3"/>
  <c r="R40" i="3" s="1"/>
  <c r="R39" i="3" s="1"/>
  <c r="Q41" i="3"/>
  <c r="Q40" i="3" s="1"/>
  <c r="Q39" i="3" s="1"/>
  <c r="P41" i="3"/>
  <c r="P40" i="3" s="1"/>
  <c r="P39" i="3" s="1"/>
  <c r="O41" i="3"/>
  <c r="O40" i="3" s="1"/>
  <c r="O39" i="3" s="1"/>
  <c r="N41" i="3"/>
  <c r="N40" i="3" s="1"/>
  <c r="N39" i="3" s="1"/>
  <c r="M41" i="3"/>
  <c r="M40" i="3" s="1"/>
  <c r="M39" i="3" s="1"/>
  <c r="L41" i="3"/>
  <c r="K41" i="3"/>
  <c r="J41" i="3"/>
  <c r="T40" i="3"/>
  <c r="T39" i="3" s="1"/>
  <c r="L40" i="3"/>
  <c r="L39" i="3" s="1"/>
  <c r="K40" i="3"/>
  <c r="K39" i="3" s="1"/>
  <c r="U38" i="3"/>
  <c r="T38" i="3"/>
  <c r="S38" i="3"/>
  <c r="S37" i="3" s="1"/>
  <c r="R38" i="3"/>
  <c r="R37" i="3" s="1"/>
  <c r="Q38" i="3"/>
  <c r="Q37" i="3" s="1"/>
  <c r="P38" i="3"/>
  <c r="P37" i="3" s="1"/>
  <c r="O38" i="3"/>
  <c r="O37" i="3" s="1"/>
  <c r="N38" i="3"/>
  <c r="N37" i="3" s="1"/>
  <c r="M38" i="3"/>
  <c r="M37" i="3" s="1"/>
  <c r="L38" i="3"/>
  <c r="L37" i="3" s="1"/>
  <c r="K38" i="3"/>
  <c r="K37" i="3" s="1"/>
  <c r="J38" i="3"/>
  <c r="J37" i="3" s="1"/>
  <c r="U37" i="3"/>
  <c r="T37" i="3"/>
  <c r="U36" i="3"/>
  <c r="U35" i="3" s="1"/>
  <c r="T36" i="3"/>
  <c r="T35" i="3" s="1"/>
  <c r="S36" i="3"/>
  <c r="S35" i="3" s="1"/>
  <c r="S34" i="3" s="1"/>
  <c r="R36" i="3"/>
  <c r="R35" i="3" s="1"/>
  <c r="Q36" i="3"/>
  <c r="Q35" i="3" s="1"/>
  <c r="P36" i="3"/>
  <c r="P35" i="3" s="1"/>
  <c r="O36" i="3"/>
  <c r="O35" i="3" s="1"/>
  <c r="N36" i="3"/>
  <c r="N35" i="3" s="1"/>
  <c r="M36" i="3"/>
  <c r="M35" i="3" s="1"/>
  <c r="L36" i="3"/>
  <c r="L35" i="3" s="1"/>
  <c r="K36" i="3"/>
  <c r="K35" i="3" s="1"/>
  <c r="K34" i="3" s="1"/>
  <c r="J36" i="3"/>
  <c r="J35" i="3" s="1"/>
  <c r="U33" i="3"/>
  <c r="U32" i="3" s="1"/>
  <c r="T33" i="3"/>
  <c r="T32" i="3" s="1"/>
  <c r="S33" i="3"/>
  <c r="S32" i="3" s="1"/>
  <c r="R33" i="3"/>
  <c r="R32" i="3" s="1"/>
  <c r="Q33" i="3"/>
  <c r="Q32" i="3" s="1"/>
  <c r="P33" i="3"/>
  <c r="P32" i="3" s="1"/>
  <c r="O33" i="3"/>
  <c r="O32" i="3" s="1"/>
  <c r="N33" i="3"/>
  <c r="N32" i="3" s="1"/>
  <c r="M33" i="3"/>
  <c r="M32" i="3" s="1"/>
  <c r="L33" i="3"/>
  <c r="L32" i="3" s="1"/>
  <c r="K33" i="3"/>
  <c r="K32" i="3" s="1"/>
  <c r="J33" i="3"/>
  <c r="U31" i="3"/>
  <c r="T31" i="3"/>
  <c r="T30" i="3" s="1"/>
  <c r="S31" i="3"/>
  <c r="S30" i="3" s="1"/>
  <c r="R31" i="3"/>
  <c r="R30" i="3" s="1"/>
  <c r="Q31" i="3"/>
  <c r="Q30" i="3" s="1"/>
  <c r="P31" i="3"/>
  <c r="P30" i="3" s="1"/>
  <c r="O31" i="3"/>
  <c r="O30" i="3" s="1"/>
  <c r="N31" i="3"/>
  <c r="N30" i="3" s="1"/>
  <c r="M31" i="3"/>
  <c r="M30" i="3" s="1"/>
  <c r="L31" i="3"/>
  <c r="L30" i="3" s="1"/>
  <c r="K31" i="3"/>
  <c r="K30" i="3" s="1"/>
  <c r="J31" i="3"/>
  <c r="J30" i="3" s="1"/>
  <c r="U30" i="3"/>
  <c r="U28" i="3"/>
  <c r="U27" i="3" s="1"/>
  <c r="T28" i="3"/>
  <c r="T27" i="3" s="1"/>
  <c r="S28" i="3"/>
  <c r="S27" i="3" s="1"/>
  <c r="R28" i="3"/>
  <c r="R27" i="3" s="1"/>
  <c r="Q28" i="3"/>
  <c r="Q27" i="3" s="1"/>
  <c r="P28" i="3"/>
  <c r="P27" i="3" s="1"/>
  <c r="O28" i="3"/>
  <c r="O27" i="3" s="1"/>
  <c r="N28" i="3"/>
  <c r="N27" i="3" s="1"/>
  <c r="M28" i="3"/>
  <c r="M27" i="3" s="1"/>
  <c r="L28" i="3"/>
  <c r="L27" i="3" s="1"/>
  <c r="K28" i="3"/>
  <c r="K27" i="3" s="1"/>
  <c r="J28" i="3"/>
  <c r="J27" i="3" s="1"/>
  <c r="U26" i="3"/>
  <c r="T26" i="3"/>
  <c r="S26" i="3"/>
  <c r="S25" i="3" s="1"/>
  <c r="R26" i="3"/>
  <c r="R25" i="3" s="1"/>
  <c r="Q26" i="3"/>
  <c r="Q25" i="3" s="1"/>
  <c r="Q24" i="3" s="1"/>
  <c r="P26" i="3"/>
  <c r="P25" i="3" s="1"/>
  <c r="O26" i="3"/>
  <c r="O25" i="3" s="1"/>
  <c r="N26" i="3"/>
  <c r="N25" i="3" s="1"/>
  <c r="M26" i="3"/>
  <c r="M25" i="3" s="1"/>
  <c r="L26" i="3"/>
  <c r="L25" i="3" s="1"/>
  <c r="K26" i="3"/>
  <c r="K25" i="3" s="1"/>
  <c r="J26" i="3"/>
  <c r="J25" i="3" s="1"/>
  <c r="U25" i="3"/>
  <c r="T25" i="3"/>
  <c r="U23" i="3"/>
  <c r="T23" i="3"/>
  <c r="T22" i="3" s="1"/>
  <c r="S23" i="3"/>
  <c r="S22" i="3" s="1"/>
  <c r="R23" i="3"/>
  <c r="R22" i="3" s="1"/>
  <c r="Q23" i="3"/>
  <c r="Q22" i="3" s="1"/>
  <c r="P23" i="3"/>
  <c r="P22" i="3" s="1"/>
  <c r="O23" i="3"/>
  <c r="O22" i="3" s="1"/>
  <c r="N23" i="3"/>
  <c r="N22" i="3" s="1"/>
  <c r="M23" i="3"/>
  <c r="M22" i="3" s="1"/>
  <c r="L23" i="3"/>
  <c r="L22" i="3" s="1"/>
  <c r="K23" i="3"/>
  <c r="K22" i="3" s="1"/>
  <c r="J23" i="3"/>
  <c r="J22" i="3" s="1"/>
  <c r="U22" i="3"/>
  <c r="U21" i="3"/>
  <c r="U20" i="3" s="1"/>
  <c r="T21" i="3"/>
  <c r="T20" i="3" s="1"/>
  <c r="S21" i="3"/>
  <c r="S20" i="3" s="1"/>
  <c r="R21" i="3"/>
  <c r="R20" i="3" s="1"/>
  <c r="Q21" i="3"/>
  <c r="Q20" i="3" s="1"/>
  <c r="P21" i="3"/>
  <c r="P20" i="3" s="1"/>
  <c r="O21" i="3"/>
  <c r="O20" i="3" s="1"/>
  <c r="N21" i="3"/>
  <c r="N20" i="3" s="1"/>
  <c r="M21" i="3"/>
  <c r="M20" i="3" s="1"/>
  <c r="L21" i="3"/>
  <c r="L20" i="3" s="1"/>
  <c r="K21" i="3"/>
  <c r="K20" i="3" s="1"/>
  <c r="J21" i="3"/>
  <c r="U18" i="3"/>
  <c r="T18" i="3"/>
  <c r="S18" i="3"/>
  <c r="S17" i="3" s="1"/>
  <c r="R18" i="3"/>
  <c r="R17" i="3" s="1"/>
  <c r="Q18" i="3"/>
  <c r="Q17" i="3" s="1"/>
  <c r="P18" i="3"/>
  <c r="P17" i="3" s="1"/>
  <c r="O18" i="3"/>
  <c r="O17" i="3" s="1"/>
  <c r="N18" i="3"/>
  <c r="N17" i="3" s="1"/>
  <c r="M18" i="3"/>
  <c r="M17" i="3" s="1"/>
  <c r="L18" i="3"/>
  <c r="L17" i="3" s="1"/>
  <c r="K18" i="3"/>
  <c r="K17" i="3" s="1"/>
  <c r="J18" i="3"/>
  <c r="J17" i="3" s="1"/>
  <c r="U17" i="3"/>
  <c r="T17" i="3"/>
  <c r="U16" i="3"/>
  <c r="U15" i="3" s="1"/>
  <c r="T16" i="3"/>
  <c r="T15" i="3" s="1"/>
  <c r="S16" i="3"/>
  <c r="S15" i="3" s="1"/>
  <c r="R16" i="3"/>
  <c r="R15" i="3" s="1"/>
  <c r="Q16" i="3"/>
  <c r="Q15" i="3" s="1"/>
  <c r="P16" i="3"/>
  <c r="P15" i="3" s="1"/>
  <c r="O16" i="3"/>
  <c r="O15" i="3" s="1"/>
  <c r="N16" i="3"/>
  <c r="N15" i="3" s="1"/>
  <c r="M16" i="3"/>
  <c r="M15" i="3" s="1"/>
  <c r="L16" i="3"/>
  <c r="L15" i="3" s="1"/>
  <c r="K16" i="3"/>
  <c r="K15" i="3" s="1"/>
  <c r="J16" i="3"/>
  <c r="J15" i="3" s="1"/>
  <c r="U11" i="3"/>
  <c r="U10" i="3" s="1"/>
  <c r="U9" i="3" s="1"/>
  <c r="U8" i="3" s="1"/>
  <c r="U7" i="3" s="1"/>
  <c r="T11" i="3"/>
  <c r="T10" i="3" s="1"/>
  <c r="T9" i="3" s="1"/>
  <c r="T8" i="3" s="1"/>
  <c r="T7" i="3" s="1"/>
  <c r="S11" i="3"/>
  <c r="S10" i="3" s="1"/>
  <c r="S9" i="3" s="1"/>
  <c r="S8" i="3" s="1"/>
  <c r="S7" i="3" s="1"/>
  <c r="R11" i="3"/>
  <c r="R10" i="3" s="1"/>
  <c r="R9" i="3" s="1"/>
  <c r="R8" i="3" s="1"/>
  <c r="R7" i="3" s="1"/>
  <c r="Q11" i="3"/>
  <c r="Q10" i="3" s="1"/>
  <c r="Q9" i="3" s="1"/>
  <c r="Q8" i="3" s="1"/>
  <c r="Q7" i="3" s="1"/>
  <c r="P11" i="3"/>
  <c r="P10" i="3" s="1"/>
  <c r="P9" i="3" s="1"/>
  <c r="P8" i="3" s="1"/>
  <c r="P7" i="3" s="1"/>
  <c r="O11" i="3"/>
  <c r="O10" i="3" s="1"/>
  <c r="O9" i="3" s="1"/>
  <c r="O8" i="3" s="1"/>
  <c r="O7" i="3" s="1"/>
  <c r="N11" i="3"/>
  <c r="N10" i="3" s="1"/>
  <c r="N9" i="3" s="1"/>
  <c r="N8" i="3" s="1"/>
  <c r="N7" i="3" s="1"/>
  <c r="M11" i="3"/>
  <c r="M10" i="3" s="1"/>
  <c r="M9" i="3" s="1"/>
  <c r="M8" i="3" s="1"/>
  <c r="M7" i="3" s="1"/>
  <c r="L11" i="3"/>
  <c r="L10" i="3" s="1"/>
  <c r="L9" i="3" s="1"/>
  <c r="L8" i="3" s="1"/>
  <c r="L7" i="3" s="1"/>
  <c r="K11" i="3"/>
  <c r="K10" i="3" s="1"/>
  <c r="K9" i="3" s="1"/>
  <c r="K8" i="3" s="1"/>
  <c r="K7" i="3" s="1"/>
  <c r="J11" i="3"/>
  <c r="J10" i="3" s="1"/>
  <c r="J9" i="3" s="1"/>
  <c r="J8" i="3" s="1"/>
  <c r="J7" i="3" s="1"/>
  <c r="N123" i="3" l="1"/>
  <c r="R123" i="3"/>
  <c r="L365" i="3"/>
  <c r="L364" i="3" s="1"/>
  <c r="P365" i="3"/>
  <c r="P364" i="3" s="1"/>
  <c r="O203" i="3"/>
  <c r="O14" i="3"/>
  <c r="P252" i="3"/>
  <c r="L252" i="3"/>
  <c r="N252" i="3"/>
  <c r="S94" i="3"/>
  <c r="S93" i="3" s="1"/>
  <c r="S92" i="3" s="1"/>
  <c r="R252" i="3"/>
  <c r="P268" i="3"/>
  <c r="O268" i="3"/>
  <c r="K268" i="3"/>
  <c r="L268" i="3"/>
  <c r="M268" i="3"/>
  <c r="Q268" i="3"/>
  <c r="N268" i="3"/>
  <c r="R268" i="3"/>
  <c r="L260" i="3"/>
  <c r="K358" i="3"/>
  <c r="O358" i="3"/>
  <c r="U365" i="3"/>
  <c r="U364" i="3" s="1"/>
  <c r="M365" i="3"/>
  <c r="M364" i="3" s="1"/>
  <c r="Q365" i="3"/>
  <c r="Q364" i="3" s="1"/>
  <c r="M82" i="3"/>
  <c r="Q82" i="3"/>
  <c r="U82" i="3"/>
  <c r="M358" i="3"/>
  <c r="Q358" i="3"/>
  <c r="J14" i="3"/>
  <c r="R14" i="3"/>
  <c r="L82" i="3"/>
  <c r="P82" i="3"/>
  <c r="T82" i="3"/>
  <c r="K227" i="3"/>
  <c r="T260" i="3"/>
  <c r="T251" i="3" s="1"/>
  <c r="T250" i="3" s="1"/>
  <c r="K365" i="3"/>
  <c r="K364" i="3" s="1"/>
  <c r="U81" i="3"/>
  <c r="U80" i="3" s="1"/>
  <c r="L227" i="3"/>
  <c r="P227" i="3"/>
  <c r="T228" i="3"/>
  <c r="T227" i="3" s="1"/>
  <c r="N304" i="3"/>
  <c r="N303" i="3" s="1"/>
  <c r="N302" i="3" s="1"/>
  <c r="R304" i="3"/>
  <c r="R303" i="3" s="1"/>
  <c r="R302" i="3" s="1"/>
  <c r="O350" i="3"/>
  <c r="O349" i="3" s="1"/>
  <c r="K216" i="3"/>
  <c r="O216" i="3"/>
  <c r="S216" i="3"/>
  <c r="U341" i="3"/>
  <c r="M341" i="3"/>
  <c r="L350" i="3"/>
  <c r="L349" i="3" s="1"/>
  <c r="T358" i="3"/>
  <c r="L358" i="3"/>
  <c r="P358" i="3"/>
  <c r="P122" i="3"/>
  <c r="U136" i="3"/>
  <c r="U135" i="3" s="1"/>
  <c r="M136" i="3"/>
  <c r="M135" i="3" s="1"/>
  <c r="Q136" i="3"/>
  <c r="Q135" i="3" s="1"/>
  <c r="M175" i="3"/>
  <c r="J157" i="3"/>
  <c r="N157" i="3"/>
  <c r="R157" i="3"/>
  <c r="T14" i="3"/>
  <c r="R29" i="3"/>
  <c r="U157" i="3"/>
  <c r="L341" i="3"/>
  <c r="T341" i="3"/>
  <c r="N42" i="3"/>
  <c r="R122" i="3"/>
  <c r="M157" i="3"/>
  <c r="Q341" i="3"/>
  <c r="K350" i="3"/>
  <c r="K349" i="3" s="1"/>
  <c r="O136" i="3"/>
  <c r="O135" i="3" s="1"/>
  <c r="O194" i="3"/>
  <c r="K194" i="3"/>
  <c r="K195" i="3"/>
  <c r="K29" i="3"/>
  <c r="O29" i="3"/>
  <c r="S29" i="3"/>
  <c r="N82" i="3"/>
  <c r="N216" i="3"/>
  <c r="R216" i="3"/>
  <c r="L216" i="3"/>
  <c r="N227" i="3"/>
  <c r="N221" i="3" s="1"/>
  <c r="M252" i="3"/>
  <c r="S365" i="3"/>
  <c r="S364" i="3" s="1"/>
  <c r="N370" i="3"/>
  <c r="P29" i="3"/>
  <c r="M81" i="3"/>
  <c r="M80" i="3" s="1"/>
  <c r="P14" i="3"/>
  <c r="N365" i="3"/>
  <c r="N364" i="3" s="1"/>
  <c r="N357" i="3" s="1"/>
  <c r="R365" i="3"/>
  <c r="R364" i="3" s="1"/>
  <c r="R42" i="3"/>
  <c r="R109" i="3"/>
  <c r="M304" i="3"/>
  <c r="M303" i="3" s="1"/>
  <c r="M302" i="3" s="1"/>
  <c r="O227" i="3"/>
  <c r="N350" i="3"/>
  <c r="N349" i="3" s="1"/>
  <c r="R350" i="3"/>
  <c r="R349" i="3" s="1"/>
  <c r="U358" i="3"/>
  <c r="O365" i="3"/>
  <c r="O364" i="3" s="1"/>
  <c r="K24" i="3"/>
  <c r="O24" i="3"/>
  <c r="S24" i="3"/>
  <c r="K82" i="3"/>
  <c r="K81" i="3" s="1"/>
  <c r="K80" i="3" s="1"/>
  <c r="S82" i="3"/>
  <c r="S81" i="3" s="1"/>
  <c r="S80" i="3" s="1"/>
  <c r="M94" i="3"/>
  <c r="M93" i="3" s="1"/>
  <c r="M92" i="3" s="1"/>
  <c r="Q94" i="3"/>
  <c r="Q93" i="3" s="1"/>
  <c r="Q92" i="3" s="1"/>
  <c r="U94" i="3"/>
  <c r="U93" i="3" s="1"/>
  <c r="U92" i="3" s="1"/>
  <c r="P195" i="3"/>
  <c r="P203" i="3"/>
  <c r="T203" i="3"/>
  <c r="R227" i="3"/>
  <c r="Q252" i="3"/>
  <c r="U252" i="3"/>
  <c r="K341" i="3"/>
  <c r="K340" i="3" s="1"/>
  <c r="K339" i="3" s="1"/>
  <c r="S350" i="3"/>
  <c r="S349" i="3" s="1"/>
  <c r="Q370" i="3"/>
  <c r="Q357" i="3" s="1"/>
  <c r="L14" i="3"/>
  <c r="L29" i="3"/>
  <c r="L34" i="3"/>
  <c r="P34" i="3"/>
  <c r="T34" i="3"/>
  <c r="N34" i="3"/>
  <c r="P64" i="3"/>
  <c r="K94" i="3"/>
  <c r="K93" i="3" s="1"/>
  <c r="K92" i="3" s="1"/>
  <c r="Q109" i="3"/>
  <c r="Q203" i="3"/>
  <c r="Q202" i="3" s="1"/>
  <c r="Q201" i="3" s="1"/>
  <c r="Q200" i="3" s="1"/>
  <c r="N260" i="3"/>
  <c r="R260" i="3"/>
  <c r="S341" i="3"/>
  <c r="S340" i="3" s="1"/>
  <c r="S339" i="3" s="1"/>
  <c r="T29" i="3"/>
  <c r="K14" i="3"/>
  <c r="S14" i="3"/>
  <c r="N14" i="3"/>
  <c r="M34" i="3"/>
  <c r="Q34" i="3"/>
  <c r="U34" i="3"/>
  <c r="M42" i="3"/>
  <c r="Q42" i="3"/>
  <c r="U42" i="3"/>
  <c r="Q64" i="3"/>
  <c r="K157" i="3"/>
  <c r="S157" i="3"/>
  <c r="U175" i="3"/>
  <c r="Q175" i="3"/>
  <c r="T208" i="3"/>
  <c r="U268" i="3"/>
  <c r="U267" i="3" s="1"/>
  <c r="M14" i="3"/>
  <c r="Q14" i="3"/>
  <c r="U14" i="3"/>
  <c r="M19" i="3"/>
  <c r="Q19" i="3"/>
  <c r="U19" i="3"/>
  <c r="K19" i="3"/>
  <c r="O19" i="3"/>
  <c r="S19" i="3"/>
  <c r="M29" i="3"/>
  <c r="Q29" i="3"/>
  <c r="U29" i="3"/>
  <c r="L42" i="3"/>
  <c r="P42" i="3"/>
  <c r="T42" i="3"/>
  <c r="S195" i="3"/>
  <c r="S194" i="3"/>
  <c r="N19" i="3"/>
  <c r="R19" i="3"/>
  <c r="N24" i="3"/>
  <c r="R24" i="3"/>
  <c r="L24" i="3"/>
  <c r="P24" i="3"/>
  <c r="R34" i="3"/>
  <c r="J195" i="3"/>
  <c r="J194" i="3"/>
  <c r="K42" i="3"/>
  <c r="O42" i="3"/>
  <c r="S42" i="3"/>
  <c r="T24" i="3"/>
  <c r="N29" i="3"/>
  <c r="K64" i="3"/>
  <c r="O64" i="3"/>
  <c r="S65" i="3"/>
  <c r="S64" i="3" s="1"/>
  <c r="O94" i="3"/>
  <c r="O93" i="3" s="1"/>
  <c r="O92" i="3" s="1"/>
  <c r="L109" i="3"/>
  <c r="T110" i="3"/>
  <c r="T109" i="3" s="1"/>
  <c r="N136" i="3"/>
  <c r="N135" i="3" s="1"/>
  <c r="R136" i="3"/>
  <c r="R135" i="3" s="1"/>
  <c r="L175" i="3"/>
  <c r="K183" i="3"/>
  <c r="O183" i="3"/>
  <c r="S183" i="3"/>
  <c r="M203" i="3"/>
  <c r="U203" i="3"/>
  <c r="S304" i="3"/>
  <c r="S303" i="3" s="1"/>
  <c r="S302" i="3" s="1"/>
  <c r="K304" i="3"/>
  <c r="K303" i="3" s="1"/>
  <c r="K302" i="3" s="1"/>
  <c r="O304" i="3"/>
  <c r="O303" i="3" s="1"/>
  <c r="O302" i="3" s="1"/>
  <c r="O82" i="3"/>
  <c r="O81" i="3" s="1"/>
  <c r="O80" i="3" s="1"/>
  <c r="L94" i="3"/>
  <c r="L93" i="3" s="1"/>
  <c r="L92" i="3" s="1"/>
  <c r="P94" i="3"/>
  <c r="P93" i="3" s="1"/>
  <c r="P92" i="3" s="1"/>
  <c r="T94" i="3"/>
  <c r="T93" i="3" s="1"/>
  <c r="T92" i="3" s="1"/>
  <c r="N94" i="3"/>
  <c r="N93" i="3" s="1"/>
  <c r="N92" i="3" s="1"/>
  <c r="R94" i="3"/>
  <c r="R93" i="3" s="1"/>
  <c r="R92" i="3" s="1"/>
  <c r="M109" i="3"/>
  <c r="U110" i="3"/>
  <c r="U109" i="3" s="1"/>
  <c r="L122" i="3"/>
  <c r="T123" i="3"/>
  <c r="T122" i="3" s="1"/>
  <c r="Q122" i="3"/>
  <c r="K203" i="3"/>
  <c r="N208" i="3"/>
  <c r="R82" i="3"/>
  <c r="O157" i="3"/>
  <c r="U194" i="3"/>
  <c r="U195" i="3"/>
  <c r="S203" i="3"/>
  <c r="N64" i="3"/>
  <c r="R64" i="3"/>
  <c r="Q81" i="3"/>
  <c r="Q80" i="3" s="1"/>
  <c r="K122" i="3"/>
  <c r="S123" i="3"/>
  <c r="S122" i="3" s="1"/>
  <c r="Q157" i="3"/>
  <c r="K175" i="3"/>
  <c r="O175" i="3"/>
  <c r="S175" i="3"/>
  <c r="N183" i="3"/>
  <c r="R183" i="3"/>
  <c r="L203" i="3"/>
  <c r="N203" i="3"/>
  <c r="R203" i="3"/>
  <c r="K208" i="3"/>
  <c r="O208" i="3"/>
  <c r="O202" i="3" s="1"/>
  <c r="O201" i="3" s="1"/>
  <c r="S208" i="3"/>
  <c r="P216" i="3"/>
  <c r="T216" i="3"/>
  <c r="N267" i="3"/>
  <c r="R267" i="3"/>
  <c r="K267" i="3"/>
  <c r="S268" i="3"/>
  <c r="S267" i="3" s="1"/>
  <c r="U304" i="3"/>
  <c r="U303" i="3" s="1"/>
  <c r="U302" i="3" s="1"/>
  <c r="L340" i="3"/>
  <c r="L339" i="3" s="1"/>
  <c r="P341" i="3"/>
  <c r="P340" i="3" s="1"/>
  <c r="P339" i="3" s="1"/>
  <c r="T340" i="3"/>
  <c r="T339" i="3" s="1"/>
  <c r="P350" i="3"/>
  <c r="P349" i="3" s="1"/>
  <c r="M370" i="3"/>
  <c r="M357" i="3" s="1"/>
  <c r="S228" i="3"/>
  <c r="S227" i="3" s="1"/>
  <c r="L251" i="3"/>
  <c r="L250" i="3" s="1"/>
  <c r="K252" i="3"/>
  <c r="O252" i="3"/>
  <c r="S252" i="3"/>
  <c r="P267" i="3"/>
  <c r="Q304" i="3"/>
  <c r="Q303" i="3" s="1"/>
  <c r="Q302" i="3" s="1"/>
  <c r="L304" i="3"/>
  <c r="L303" i="3" s="1"/>
  <c r="L302" i="3" s="1"/>
  <c r="P304" i="3"/>
  <c r="P303" i="3" s="1"/>
  <c r="P302" i="3" s="1"/>
  <c r="T304" i="3"/>
  <c r="T303" i="3" s="1"/>
  <c r="T302" i="3" s="1"/>
  <c r="O341" i="3"/>
  <c r="O340" i="3" s="1"/>
  <c r="O339" i="3" s="1"/>
  <c r="M340" i="3"/>
  <c r="M339" i="3" s="1"/>
  <c r="Q340" i="3"/>
  <c r="Q339" i="3" s="1"/>
  <c r="U340" i="3"/>
  <c r="U339" i="3" s="1"/>
  <c r="M350" i="3"/>
  <c r="M349" i="3" s="1"/>
  <c r="K370" i="3"/>
  <c r="K357" i="3" s="1"/>
  <c r="M260" i="3"/>
  <c r="M251" i="3" s="1"/>
  <c r="M250" i="3" s="1"/>
  <c r="Q260" i="3"/>
  <c r="U260" i="3"/>
  <c r="U251" i="3" s="1"/>
  <c r="U250" i="3" s="1"/>
  <c r="K260" i="3"/>
  <c r="O260" i="3"/>
  <c r="S260" i="3"/>
  <c r="O267" i="3"/>
  <c r="T350" i="3"/>
  <c r="T349" i="3" s="1"/>
  <c r="S358" i="3"/>
  <c r="U370" i="3"/>
  <c r="U357" i="3" s="1"/>
  <c r="R208" i="3"/>
  <c r="L208" i="3"/>
  <c r="P208" i="3"/>
  <c r="M216" i="3"/>
  <c r="U216" i="3"/>
  <c r="L267" i="3"/>
  <c r="T268" i="3"/>
  <c r="T267" i="3" s="1"/>
  <c r="M267" i="3"/>
  <c r="Q267" i="3"/>
  <c r="N341" i="3"/>
  <c r="N340" i="3" s="1"/>
  <c r="N339" i="3" s="1"/>
  <c r="N338" i="3" s="1"/>
  <c r="R341" i="3"/>
  <c r="R340" i="3" s="1"/>
  <c r="R339" i="3" s="1"/>
  <c r="U350" i="3"/>
  <c r="U349" i="3" s="1"/>
  <c r="T365" i="3"/>
  <c r="T364" i="3" s="1"/>
  <c r="L370" i="3"/>
  <c r="P370" i="3"/>
  <c r="T370" i="3"/>
  <c r="L19" i="3"/>
  <c r="T19" i="3"/>
  <c r="M24" i="3"/>
  <c r="U24" i="3"/>
  <c r="O34" i="3"/>
  <c r="J66" i="3"/>
  <c r="J65" i="3" s="1"/>
  <c r="L64" i="3"/>
  <c r="T65" i="3"/>
  <c r="T64" i="3" s="1"/>
  <c r="J76" i="3"/>
  <c r="J24" i="3"/>
  <c r="J34" i="3"/>
  <c r="N81" i="3"/>
  <c r="N80" i="3" s="1"/>
  <c r="J94" i="3"/>
  <c r="J104" i="3"/>
  <c r="P19" i="3"/>
  <c r="J49" i="3"/>
  <c r="J61" i="3"/>
  <c r="J82" i="3"/>
  <c r="J81" i="3" s="1"/>
  <c r="P13" i="3"/>
  <c r="P12" i="3" s="1"/>
  <c r="M64" i="3"/>
  <c r="U65" i="3"/>
  <c r="U64" i="3" s="1"/>
  <c r="R81" i="3"/>
  <c r="R80" i="3" s="1"/>
  <c r="L81" i="3"/>
  <c r="L80" i="3" s="1"/>
  <c r="P81" i="3"/>
  <c r="P80" i="3" s="1"/>
  <c r="T81" i="3"/>
  <c r="T80" i="3" s="1"/>
  <c r="J20" i="3"/>
  <c r="J32" i="3"/>
  <c r="J40" i="3"/>
  <c r="J45" i="3"/>
  <c r="J53" i="3"/>
  <c r="N122" i="3"/>
  <c r="K136" i="3"/>
  <c r="K135" i="3" s="1"/>
  <c r="S136" i="3"/>
  <c r="S135" i="3" s="1"/>
  <c r="L136" i="3"/>
  <c r="L135" i="3" s="1"/>
  <c r="P136" i="3"/>
  <c r="P135" i="3" s="1"/>
  <c r="T136" i="3"/>
  <c r="T135" i="3" s="1"/>
  <c r="J153" i="3"/>
  <c r="L168" i="3"/>
  <c r="L167" i="3" s="1"/>
  <c r="K109" i="3"/>
  <c r="S110" i="3"/>
  <c r="S109" i="3" s="1"/>
  <c r="P109" i="3"/>
  <c r="O122" i="3"/>
  <c r="J127" i="3"/>
  <c r="J137" i="3"/>
  <c r="O109" i="3"/>
  <c r="N109" i="3"/>
  <c r="M122" i="3"/>
  <c r="U123" i="3"/>
  <c r="U122" i="3" s="1"/>
  <c r="L157" i="3"/>
  <c r="P157" i="3"/>
  <c r="T157" i="3"/>
  <c r="J111" i="3"/>
  <c r="J115" i="3"/>
  <c r="J119" i="3"/>
  <c r="J125" i="3"/>
  <c r="J132" i="3"/>
  <c r="J140" i="3"/>
  <c r="J144" i="3"/>
  <c r="J148" i="3"/>
  <c r="J172" i="3"/>
  <c r="N175" i="3"/>
  <c r="N168" i="3" s="1"/>
  <c r="N167" i="3" s="1"/>
  <c r="N156" i="3" s="1"/>
  <c r="R175" i="3"/>
  <c r="M183" i="3"/>
  <c r="M168" i="3" s="1"/>
  <c r="M167" i="3" s="1"/>
  <c r="M156" i="3" s="1"/>
  <c r="J191" i="3"/>
  <c r="T194" i="3"/>
  <c r="T195" i="3"/>
  <c r="Q194" i="3"/>
  <c r="Q195" i="3"/>
  <c r="Q168" i="3"/>
  <c r="Q167" i="3" s="1"/>
  <c r="Q156" i="3" s="1"/>
  <c r="P175" i="3"/>
  <c r="P168" i="3" s="1"/>
  <c r="P167" i="3" s="1"/>
  <c r="P156" i="3" s="1"/>
  <c r="T175" i="3"/>
  <c r="T168" i="3" s="1"/>
  <c r="T167" i="3" s="1"/>
  <c r="U183" i="3"/>
  <c r="U168" i="3" s="1"/>
  <c r="U167" i="3" s="1"/>
  <c r="N195" i="3"/>
  <c r="N194" i="3"/>
  <c r="J165" i="3"/>
  <c r="J170" i="3"/>
  <c r="J178" i="3"/>
  <c r="J186" i="3"/>
  <c r="L194" i="3"/>
  <c r="R194" i="3"/>
  <c r="M195" i="3"/>
  <c r="M208" i="3"/>
  <c r="U208" i="3"/>
  <c r="J208" i="3"/>
  <c r="L221" i="3"/>
  <c r="J203" i="3"/>
  <c r="P221" i="3"/>
  <c r="J224" i="3"/>
  <c r="R221" i="3"/>
  <c r="P202" i="3"/>
  <c r="P201" i="3" s="1"/>
  <c r="J216" i="3"/>
  <c r="T221" i="3"/>
  <c r="K221" i="3"/>
  <c r="O221" i="3"/>
  <c r="S221" i="3"/>
  <c r="M227" i="3"/>
  <c r="Q227" i="3"/>
  <c r="U228" i="3"/>
  <c r="U227" i="3" s="1"/>
  <c r="P233" i="3"/>
  <c r="P232" i="3"/>
  <c r="R238" i="3"/>
  <c r="O238" i="3"/>
  <c r="J252" i="3"/>
  <c r="N251" i="3"/>
  <c r="N250" i="3" s="1"/>
  <c r="N244" i="3" s="1"/>
  <c r="R251" i="3"/>
  <c r="R250" i="3" s="1"/>
  <c r="R244" i="3" s="1"/>
  <c r="P260" i="3"/>
  <c r="P251" i="3" s="1"/>
  <c r="P250" i="3" s="1"/>
  <c r="P244" i="3" s="1"/>
  <c r="J269" i="3"/>
  <c r="J227" i="3"/>
  <c r="T233" i="3"/>
  <c r="T232" i="3"/>
  <c r="Q232" i="3"/>
  <c r="Q233" i="3"/>
  <c r="L238" i="3"/>
  <c r="P238" i="3"/>
  <c r="T238" i="3"/>
  <c r="J257" i="3"/>
  <c r="J235" i="3"/>
  <c r="N232" i="3"/>
  <c r="N233" i="3"/>
  <c r="R232" i="3"/>
  <c r="R233" i="3"/>
  <c r="J239" i="3"/>
  <c r="K238" i="3"/>
  <c r="S238" i="3"/>
  <c r="M238" i="3"/>
  <c r="Q238" i="3"/>
  <c r="U238" i="3"/>
  <c r="J260" i="3"/>
  <c r="L233" i="3"/>
  <c r="L232" i="3"/>
  <c r="M232" i="3"/>
  <c r="M233" i="3"/>
  <c r="U232" i="3"/>
  <c r="U233" i="3"/>
  <c r="K232" i="3"/>
  <c r="K233" i="3"/>
  <c r="O232" i="3"/>
  <c r="O233" i="3"/>
  <c r="S232" i="3"/>
  <c r="S233" i="3"/>
  <c r="N238" i="3"/>
  <c r="K251" i="3"/>
  <c r="K250" i="3" s="1"/>
  <c r="K244" i="3" s="1"/>
  <c r="S251" i="3"/>
  <c r="S250" i="3" s="1"/>
  <c r="J287" i="3"/>
  <c r="J299" i="3"/>
  <c r="J278" i="3"/>
  <c r="J307" i="3"/>
  <c r="J311" i="3"/>
  <c r="J341" i="3"/>
  <c r="L338" i="3"/>
  <c r="T338" i="3"/>
  <c r="J351" i="3"/>
  <c r="O338" i="3"/>
  <c r="Q338" i="3"/>
  <c r="J354" i="3"/>
  <c r="T357" i="3"/>
  <c r="O370" i="3"/>
  <c r="J365" i="3"/>
  <c r="J361" i="3"/>
  <c r="J358" i="3" s="1"/>
  <c r="R370" i="3"/>
  <c r="S370" i="3"/>
  <c r="J377" i="3"/>
  <c r="J370" i="3" s="1"/>
  <c r="L156" i="3" l="1"/>
  <c r="L244" i="3"/>
  <c r="M244" i="3"/>
  <c r="K338" i="3"/>
  <c r="J268" i="3"/>
  <c r="R357" i="3"/>
  <c r="M338" i="3"/>
  <c r="O357" i="3"/>
  <c r="P357" i="3"/>
  <c r="L357" i="3"/>
  <c r="P338" i="3"/>
  <c r="L202" i="3"/>
  <c r="L201" i="3" s="1"/>
  <c r="L200" i="3" s="1"/>
  <c r="O168" i="3"/>
  <c r="O167" i="3" s="1"/>
  <c r="O156" i="3" s="1"/>
  <c r="U338" i="3"/>
  <c r="S13" i="3"/>
  <c r="S12" i="3" s="1"/>
  <c r="M202" i="3"/>
  <c r="M201" i="3" s="1"/>
  <c r="M200" i="3" s="1"/>
  <c r="R13" i="3"/>
  <c r="R12" i="3" s="1"/>
  <c r="R338" i="3"/>
  <c r="O13" i="3"/>
  <c r="O12" i="3" s="1"/>
  <c r="O251" i="3"/>
  <c r="O250" i="3" s="1"/>
  <c r="O244" i="3" s="1"/>
  <c r="T202" i="3"/>
  <c r="T201" i="3" s="1"/>
  <c r="T200" i="3" s="1"/>
  <c r="K202" i="3"/>
  <c r="K201" i="3" s="1"/>
  <c r="K200" i="3" s="1"/>
  <c r="U202" i="3"/>
  <c r="U201" i="3" s="1"/>
  <c r="U200" i="3" s="1"/>
  <c r="M13" i="3"/>
  <c r="M12" i="3" s="1"/>
  <c r="R168" i="3"/>
  <c r="R167" i="3" s="1"/>
  <c r="R156" i="3" s="1"/>
  <c r="Q251" i="3"/>
  <c r="Q250" i="3" s="1"/>
  <c r="Q244" i="3" s="1"/>
  <c r="N202" i="3"/>
  <c r="N201" i="3" s="1"/>
  <c r="N200" i="3" s="1"/>
  <c r="S168" i="3"/>
  <c r="S167" i="3" s="1"/>
  <c r="S156" i="3" s="1"/>
  <c r="T13" i="3"/>
  <c r="T12" i="3" s="1"/>
  <c r="Q13" i="3"/>
  <c r="Q12" i="3" s="1"/>
  <c r="K13" i="3"/>
  <c r="K12" i="3" s="1"/>
  <c r="L13" i="3"/>
  <c r="L12" i="3" s="1"/>
  <c r="S338" i="3"/>
  <c r="K168" i="3"/>
  <c r="K167" i="3" s="1"/>
  <c r="K156" i="3" s="1"/>
  <c r="N13" i="3"/>
  <c r="N12" i="3" s="1"/>
  <c r="U13" i="3"/>
  <c r="U12" i="3" s="1"/>
  <c r="O200" i="3"/>
  <c r="U244" i="3"/>
  <c r="R202" i="3"/>
  <c r="R201" i="3" s="1"/>
  <c r="S202" i="3"/>
  <c r="S201" i="3" s="1"/>
  <c r="Q221" i="3"/>
  <c r="T244" i="3"/>
  <c r="T156" i="3"/>
  <c r="U156" i="3"/>
  <c r="J310" i="3"/>
  <c r="J267" i="3"/>
  <c r="J164" i="3"/>
  <c r="J175" i="3"/>
  <c r="J147" i="3"/>
  <c r="J124" i="3"/>
  <c r="J123" i="3" s="1"/>
  <c r="J52" i="3"/>
  <c r="J39" i="3"/>
  <c r="J304" i="3"/>
  <c r="J238" i="3"/>
  <c r="J234" i="3"/>
  <c r="J251" i="3"/>
  <c r="J223" i="3"/>
  <c r="J202" i="3"/>
  <c r="U221" i="3"/>
  <c r="J143" i="3"/>
  <c r="J136" i="3" s="1"/>
  <c r="J131" i="3"/>
  <c r="J152" i="3"/>
  <c r="J29" i="3"/>
  <c r="S244" i="3"/>
  <c r="J183" i="3"/>
  <c r="J118" i="3"/>
  <c r="J19" i="3"/>
  <c r="J75" i="3"/>
  <c r="J364" i="3"/>
  <c r="J357" i="3" s="1"/>
  <c r="J350" i="3"/>
  <c r="S357" i="3"/>
  <c r="J340" i="3"/>
  <c r="P200" i="3"/>
  <c r="M221" i="3"/>
  <c r="J169" i="3"/>
  <c r="J114" i="3"/>
  <c r="J64" i="3"/>
  <c r="J42" i="3"/>
  <c r="J80" i="3"/>
  <c r="J93" i="3"/>
  <c r="N6" i="3" l="1"/>
  <c r="N380" i="3" s="1"/>
  <c r="O6" i="3"/>
  <c r="O380" i="3" s="1"/>
  <c r="J122" i="3"/>
  <c r="K6" i="3"/>
  <c r="Q6" i="3"/>
  <c r="Q380" i="3" s="1"/>
  <c r="T6" i="3"/>
  <c r="T380" i="3" s="1"/>
  <c r="R200" i="3"/>
  <c r="S200" i="3"/>
  <c r="J92" i="3"/>
  <c r="J135" i="3"/>
  <c r="J151" i="3"/>
  <c r="J130" i="3"/>
  <c r="J303" i="3"/>
  <c r="J339" i="3"/>
  <c r="J349" i="3"/>
  <c r="J13" i="3"/>
  <c r="J12" i="3" s="1"/>
  <c r="J222" i="3"/>
  <c r="J146" i="3"/>
  <c r="J163" i="3"/>
  <c r="K380" i="3"/>
  <c r="J201" i="3"/>
  <c r="J232" i="3"/>
  <c r="J233" i="3"/>
  <c r="P6" i="3"/>
  <c r="J309" i="3"/>
  <c r="M6" i="3"/>
  <c r="U6" i="3"/>
  <c r="J168" i="3"/>
  <c r="J117" i="3"/>
  <c r="L6" i="3"/>
  <c r="J250" i="3"/>
  <c r="S6" i="3" l="1"/>
  <c r="R6" i="3"/>
  <c r="L380" i="3"/>
  <c r="U380" i="3"/>
  <c r="J200" i="3"/>
  <c r="J302" i="3"/>
  <c r="J244" i="3" s="1"/>
  <c r="J162" i="3"/>
  <c r="J156" i="3" s="1"/>
  <c r="J221" i="3"/>
  <c r="J338" i="3"/>
  <c r="T4" i="3"/>
  <c r="P380" i="3"/>
  <c r="J167" i="3"/>
  <c r="M380" i="3"/>
  <c r="J109" i="3"/>
  <c r="R380" i="3" l="1"/>
  <c r="S380" i="3"/>
  <c r="U4" i="3"/>
  <c r="S4" i="3" l="1"/>
  <c r="J6" i="3"/>
  <c r="J380" i="3" l="1"/>
</calcChain>
</file>

<file path=xl/sharedStrings.xml><?xml version="1.0" encoding="utf-8"?>
<sst xmlns="http://schemas.openxmlformats.org/spreadsheetml/2006/main" count="1731" uniqueCount="287">
  <si>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</si>
  <si>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рублей</t>
  </si>
  <si>
    <t>Наименование</t>
  </si>
  <si>
    <t>Рз</t>
  </si>
  <si>
    <t>Пр</t>
  </si>
  <si>
    <t>ВР</t>
  </si>
  <si>
    <t>2023 год</t>
  </si>
  <si>
    <t>ОБ</t>
  </si>
  <si>
    <t>МБ</t>
  </si>
  <si>
    <t>ПБ</t>
  </si>
  <si>
    <t>2024 год</t>
  </si>
  <si>
    <t>2025 год</t>
  </si>
  <si>
    <t>Администрация Клетнянского района</t>
  </si>
  <si>
    <t/>
  </si>
  <si>
    <t>01</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</si>
  <si>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</si>
  <si>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</si>
  <si>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</si>
  <si>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</si>
  <si>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</si>
  <si>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</si>
  <si>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</si>
  <si>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</si>
  <si>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</si>
  <si>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</si>
  <si>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</si>
  <si>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</si>
  <si>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</si>
  <si>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</si>
  <si>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</si>
  <si>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</si>
  <si>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</si>
  <si>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01 </t>
  </si>
  <si>
    <t>Руководство и управление в сфере установленных функций органов местного самоуправления</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</si>
  <si>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</si>
  <si>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</si>
  <si>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</si>
  <si>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</si>
  <si>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</si>
  <si>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Опубликование нормативных правовых актов муниципальных образований и иной официальной информации</t>
  </si>
  <si>
    <t>Членские взносы некоммерческим организациям</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</si>
  <si>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</si>
  <si>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</si>
  <si>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</si>
  <si>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13</t>
  </si>
  <si>
    <t>Повышение энергетической эффективности и обеспечения энергосбережения</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</si>
  <si>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</si>
  <si>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</si>
  <si>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</si>
  <si>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Субсидии бюджетным учреждениям</t>
  </si>
  <si>
    <t>02</t>
  </si>
  <si>
    <t>03</t>
  </si>
  <si>
    <t>Осуществление первичного воинского учета органами местного самоуправления поселений, муниципальных и городских округов</t>
  </si>
  <si>
    <t>10</t>
  </si>
  <si>
    <t>Единые дежурно-диспетчерские службы</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</si>
  <si>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</si>
  <si>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</si>
  <si>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</si>
  <si>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</si>
  <si>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08</t>
  </si>
  <si>
    <t>851</t>
  </si>
  <si>
    <t>810</t>
  </si>
  <si>
    <t>09</t>
  </si>
  <si>
    <t>Иные межбюджетные трансферты</t>
  </si>
  <si>
    <t>540</t>
  </si>
  <si>
    <t>12</t>
  </si>
  <si>
    <t>Проведение комплексных кадастровых работ</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</si>
  <si>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</si>
  <si>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</si>
  <si>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</si>
  <si>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</si>
  <si>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</si>
  <si>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</si>
  <si>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</si>
  <si>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Реализация федеральной целевой программы "Увековечение памяти погибших при защите Отечества на 2019 - 2024 годы"</t>
  </si>
  <si>
    <t>Строительство и реконструкция (модернизация) объектов питьевого водоснабжения</t>
  </si>
  <si>
    <t>06</t>
  </si>
  <si>
    <t>Мероприятия в сфере охраны окружающей среды</t>
  </si>
  <si>
    <t>07</t>
  </si>
  <si>
    <t>600</t>
  </si>
  <si>
    <t>610</t>
  </si>
  <si>
    <t>Организации дополнительного образования</t>
  </si>
  <si>
    <t>Мероприятия по развитию образования</t>
  </si>
  <si>
    <t>Мероприятия по комплексной безопасности муниципальных учреждений</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</si>
  <si>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</si>
  <si>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Развитие сети учреждений культурно-досугового типа</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</si>
  <si>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</si>
  <si>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</si>
  <si>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Библиотеки</t>
  </si>
  <si>
    <t>Дворцы и дома культуры, клубы, выставочные залы</t>
  </si>
  <si>
    <t>Мероприятия по развитию культуры</t>
  </si>
  <si>
    <t xml:space="preserve">Государственная поддержка отрасли культуры </t>
  </si>
  <si>
    <t>Противодействие злоупотреблению наркотиками и их незаконному обороту</t>
  </si>
  <si>
    <t>Выплата муниципальных пенсий (доплат к государственным пенсиям)</t>
  </si>
  <si>
    <t>Социальное обеспечение и иные выплаты населению</t>
  </si>
  <si>
    <t>300</t>
  </si>
  <si>
    <t>Публичные нормативные социальные выплаты гражданам</t>
  </si>
  <si>
    <t>310</t>
  </si>
  <si>
    <t>Реализация мероприятий по обеспечению жильем молодых семей</t>
  </si>
  <si>
    <t>Социальные выплаты гражданам, кроме публичных нормативных социальных выплат</t>
  </si>
  <si>
    <t>320</t>
  </si>
  <si>
    <t xml:space="preserve">Резервный фонд местной администрации </t>
  </si>
  <si>
    <t>11</t>
  </si>
  <si>
    <t>Обеспечение жильем тренеров, тренеров-преподавателей учреждений физической культуры и спорта Брянской области</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</si>
  <si>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</si>
  <si>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</si>
  <si>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</si>
  <si>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Управление образования администрации Клетнянского района</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</si>
  <si>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</si>
  <si>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</si>
  <si>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</si>
  <si>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</si>
  <si>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</si>
  <si>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</si>
  <si>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</si>
  <si>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</si>
  <si>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</si>
  <si>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Мероприятия по проведению оздоровительной кампании детей</t>
  </si>
  <si>
    <t>Мероприятия по работе с семьей, детьми и молодежью</t>
  </si>
  <si>
    <t>Организация и осуществление деятельности по опеке и попечительству (содержание органов по опеке и попечительству)</t>
  </si>
  <si>
    <t>Учреждения, обеспечивающие деятельность органов местного самоуправления и муниципальных учреждений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</si>
  <si>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</si>
  <si>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</si>
  <si>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</si>
  <si>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</si>
  <si>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</si>
  <si>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</si>
  <si>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Резервные средства</t>
  </si>
  <si>
    <t>870</t>
  </si>
  <si>
    <t>Условно утвержденные расходы</t>
  </si>
  <si>
    <t>14</t>
  </si>
  <si>
    <t>510</t>
  </si>
  <si>
    <t>Поддержка мер по обеспечению сбалансированности бюджетов поселений</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</si>
  <si>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</si>
  <si>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</si>
  <si>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</si>
  <si>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</si>
  <si>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</si>
  <si>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</si>
  <si>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</si>
  <si>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</si>
  <si>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</si>
  <si>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</si>
  <si>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</si>
  <si>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</si>
  <si>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</si>
  <si>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</si>
  <si>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Реализация мероприятий по поэтапному внедрению Всероссийского физкультурно-спортивного комплекса «Готов к труду и обороне» (ГТО)</t>
  </si>
  <si>
    <t xml:space="preserve">Выравнивание бюджетной обеспеченности поселений </t>
  </si>
  <si>
    <t xml:space="preserve">Дотации             </t>
  </si>
  <si>
    <t>Приложение 5</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</si>
  <si>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</si>
  <si>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МП</t>
  </si>
  <si>
    <t>ППМП</t>
  </si>
  <si>
    <t>ОМ</t>
  </si>
  <si>
    <t>ГРБС</t>
  </si>
  <si>
    <t>НР</t>
  </si>
  <si>
    <t xml:space="preserve">Обеспечение реализации полномочий Клетнянского муниципального района </t>
  </si>
  <si>
    <t>Региональный проект "Чистая вода (Брянская область)"</t>
  </si>
  <si>
    <t>F5</t>
  </si>
  <si>
    <t>52430</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</si>
  <si>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</si>
  <si>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</si>
  <si>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</si>
  <si>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</si>
  <si>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</si>
  <si>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</si>
  <si>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17390</t>
  </si>
  <si>
    <t>17900</t>
  </si>
  <si>
    <t>80020</t>
  </si>
  <si>
    <t>80040</t>
  </si>
  <si>
    <t>80070</t>
  </si>
  <si>
    <t>80100</t>
  </si>
  <si>
    <t>81410</t>
  </si>
  <si>
    <t>83260</t>
  </si>
  <si>
    <t>84220</t>
  </si>
  <si>
    <t>Обеспечение эффективного управления муниципальным имуществом</t>
  </si>
  <si>
    <t>80900</t>
  </si>
  <si>
    <t>81830</t>
  </si>
  <si>
    <t>L5110</t>
  </si>
  <si>
    <t>Повышение качества и доступности предоставления муниципальных услуг в Клетнянском районе</t>
  </si>
  <si>
    <t>80710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</si>
  <si>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</si>
  <si>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</si>
  <si>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</si>
  <si>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</si>
  <si>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</si>
  <si>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</si>
  <si>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</si>
  <si>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Обеспечение устойчивой работы и развития автотранспортного комплекса</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</si>
  <si>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</si>
  <si>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</si>
  <si>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</si>
  <si>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</si>
  <si>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</si>
  <si>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</si>
  <si>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81740</t>
  </si>
  <si>
    <t>83760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</si>
  <si>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</si>
  <si>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</si>
  <si>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</si>
  <si>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</si>
  <si>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</si>
  <si>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</si>
  <si>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</si>
  <si>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</si>
  <si>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Реализация мероприятий по улучшению экологической обстановки на территории Клетнянского района</t>
  </si>
  <si>
    <t>23</t>
  </si>
  <si>
    <t>81210</t>
  </si>
  <si>
    <t>Подпрограмма "Культура Клетнянского района"</t>
  </si>
  <si>
    <t>Региональный проект "Культурная среда (Брянская область)"</t>
  </si>
  <si>
    <t>А1</t>
  </si>
  <si>
    <t>55130</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</si>
  <si>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</si>
  <si>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</si>
  <si>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</si>
  <si>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</si>
  <si>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</si>
  <si>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</si>
  <si>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</si>
  <si>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</si>
  <si>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</si>
  <si>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</si>
  <si>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</si>
  <si>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</si>
  <si>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</si>
  <si>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</si>
  <si>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</si>
  <si>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</si>
  <si>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</si>
  <si>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</si>
  <si>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</si>
  <si>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</si>
  <si>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</si>
  <si>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</si>
  <si>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</si>
  <si>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</si>
  <si>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</si>
  <si>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</si>
  <si>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</si>
  <si>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</si>
  <si>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</si>
  <si>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</si>
  <si>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</si>
  <si>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</si>
  <si>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</si>
  <si>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</si>
  <si>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</si>
  <si>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</si>
  <si>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</si>
  <si>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</si>
  <si>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51790</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</si>
  <si>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</si>
  <si>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</si>
  <si>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</si>
  <si>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</si>
  <si>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</si>
  <si>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</si>
  <si>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</si>
  <si>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</si>
  <si>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</si>
  <si>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 xml:space="preserve">Мероприятия по развитию образования </t>
  </si>
  <si>
    <t>L3040</t>
  </si>
  <si>
    <t>S4900</t>
  </si>
  <si>
    <t>S4910</t>
  </si>
  <si>
    <t>00</t>
  </si>
  <si>
    <t>Развитие кадрового потенциала сферы образования</t>
  </si>
  <si>
    <t>53030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</si>
  <si>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</si>
  <si>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</si>
  <si>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</si>
  <si>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</si>
  <si>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</si>
  <si>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</si>
  <si>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</si>
  <si>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</si>
  <si>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</si>
  <si>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</si>
  <si>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</si>
  <si>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</si>
  <si>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</si>
  <si>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</si>
  <si>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</si>
  <si>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83030</t>
  </si>
  <si>
    <t>80080</t>
  </si>
  <si>
    <t>80050</t>
  </si>
  <si>
    <t>84200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</si>
</sst>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Times New Roman"/>
      <family val="1"/>
      <charset val="204"/>
    </font>
    <font>
      <sz val="10"/>
      <name val="Times New Roman"/>
      <family val="1"/>
      <charset val="204"/>
    </font>
    <font>
      <b/>
      <sz val="11"/>
      <name val="Times New Roman"/>
      <family val="1"/>
      <charset val="204"/>
    </font>
    <font>
      <b/>
      <sz val="10"/>
      <name val="Times New Roman"/>
      <family val="1"/>
      <charset val="204"/>
    </font>
    <font>
      <sz val="8"/>
      <color rgb="FF000000"/>
      <name val="Arial"/>
      <family val="2"/>
      <charset val="204"/>
    </font>
    <font>
      <sz val="11"/>
      <name val="Calibri"/>
      <family val="2"/>
    </font>
    <font>
      <sz val="10"/>
      <name val="Times New Roman Cyr"/>
      <charset val="204"/>
    </font>
  </fonts>
  <fills count="2">
    <fill>
      <patternFill patternType="none"/>
    </fill>
    <fill>
      <patternFill patternType="gray125"/>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5" fillId="0" borderId="6">
      <alignment horizontal="left" wrapText="1" indent="2"/>
    </xf>
    <xf numFmtId="49" fontId="5" fillId="0" borderId="3">
      <alignment horizontal="center"/>
    </xf>
    <xf numFmtId="0" fontId="6" fillId="0" borderId="0"/>
  </cellStyleXfs>
  <cellXfs count="44">
    <xf numFmtId="0" fontId="0" fillId="0" borderId="0" xfId="0"/>
    <xf numFmtId="0" fontId="1" fillId="0" borderId="0" xfId="0" applyFont="1" applyFill="1" applyAlignment="1">
      <alignment vertical="top"/>
    </xf>
    <xf numFmtId="49" fontId="1" fillId="0" borderId="0" xfId="0" applyNumberFormat="1" applyFont="1" applyFill="1" applyAlignment="1">
      <alignment horizontal="left" vertical="top" wrapText="1"/>
    </xf>
    <xf numFmtId="0" fontId="1" fillId="0" borderId="0" xfId="0" applyFont="1" applyFill="1" applyAlignment="1">
      <alignment vertical="top" wrapText="1"/>
    </xf>
    <xf numFmtId="49" fontId="1" fillId="0" borderId="0" xfId="0" applyNumberFormat="1" applyFont="1" applyFill="1" applyAlignment="1">
      <alignment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1" fillId="0" borderId="0" xfId="0" applyFont="1" applyFill="1" applyBorder="1" applyAlignment="1">
      <alignment horizontal="center" vertical="top" wrapText="1"/>
    </xf>
    <xf numFmtId="49" fontId="1" fillId="0" borderId="2" xfId="0" applyNumberFormat="1" applyFont="1" applyFill="1" applyBorder="1" applyAlignment="1">
      <alignment horizontal="center" vertical="top"/>
    </xf>
    <xf numFmtId="4" fontId="1"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4" fontId="3" fillId="0" borderId="2" xfId="0" applyNumberFormat="1" applyFont="1" applyFill="1" applyBorder="1" applyAlignment="1">
      <alignment vertical="top"/>
    </xf>
    <xf numFmtId="4" fontId="4" fillId="0" borderId="2" xfId="0" applyNumberFormat="1" applyFont="1" applyFill="1" applyBorder="1" applyAlignment="1">
      <alignment vertical="top"/>
    </xf>
    <xf numFmtId="0" fontId="3" fillId="0" borderId="0" xfId="0" applyFont="1" applyFill="1" applyAlignment="1">
      <alignment vertical="top"/>
    </xf>
    <xf numFmtId="0" fontId="1" fillId="0" borderId="3" xfId="0" applyFont="1" applyFill="1" applyBorder="1" applyAlignment="1">
      <alignment horizontal="left" vertical="top" wrapText="1"/>
    </xf>
    <xf numFmtId="4" fontId="1" fillId="0" borderId="2" xfId="0" applyNumberFormat="1" applyFont="1" applyFill="1" applyBorder="1" applyAlignment="1">
      <alignment vertical="top"/>
    </xf>
    <xf numFmtId="4" fontId="2" fillId="0" borderId="2" xfId="0" applyNumberFormat="1" applyFont="1" applyFill="1" applyBorder="1" applyAlignment="1">
      <alignment vertical="top"/>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0" fontId="1" fillId="0" borderId="4" xfId="0" applyFont="1" applyFill="1" applyBorder="1" applyAlignment="1">
      <alignment vertical="top" wrapText="1"/>
    </xf>
    <xf numFmtId="0" fontId="3" fillId="0" borderId="2"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horizontal="left" vertical="top" wrapText="1"/>
    </xf>
    <xf numFmtId="4" fontId="1" fillId="0" borderId="2" xfId="0" applyNumberFormat="1" applyFont="1" applyFill="1" applyBorder="1" applyAlignment="1">
      <alignment horizontal="right" vertical="top" wrapText="1"/>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horizontal="right" vertical="top" wrapText="1"/>
    </xf>
    <xf numFmtId="0" fontId="1" fillId="0" borderId="5" xfId="0" applyFont="1" applyFill="1" applyBorder="1" applyAlignment="1">
      <alignment horizontal="left" vertical="top" wrapText="1"/>
    </xf>
    <xf numFmtId="0" fontId="1" fillId="0" borderId="3" xfId="0" applyFont="1" applyFill="1" applyBorder="1" applyAlignment="1">
      <alignment horizontal="left" vertical="center" wrapText="1"/>
    </xf>
    <xf numFmtId="0" fontId="3" fillId="0" borderId="4" xfId="0" applyFont="1" applyFill="1" applyBorder="1" applyAlignment="1">
      <alignment vertical="top" wrapText="1"/>
    </xf>
    <xf numFmtId="0" fontId="2" fillId="0" borderId="0" xfId="0" applyFont="1" applyFill="1" applyAlignment="1">
      <alignment vertical="top"/>
    </xf>
    <xf numFmtId="0" fontId="1" fillId="0" borderId="2" xfId="0"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4" fontId="1" fillId="0" borderId="2" xfId="0" applyNumberFormat="1" applyFont="1" applyFill="1" applyBorder="1" applyAlignment="1">
      <alignment vertical="top" wrapText="1"/>
    </xf>
    <xf numFmtId="4" fontId="2" fillId="0" borderId="2" xfId="0" applyNumberFormat="1"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0" borderId="7" xfId="0" applyFont="1" applyFill="1" applyBorder="1" applyAlignment="1">
      <alignment vertical="top" wrapText="1"/>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1;&#1102;&#1076;&#1078;&#1077;&#1090;%202023/&#1042;%20&#1057;&#1086;&#1074;&#1077;&#1090;/&#1055;&#1088;&#1080;&#1083;_%202023-2025%20&#1089;%20&#1080;&#1079;&#1084;_09_12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1.Дох"/>
      <sheetName val="Д2022"/>
      <sheetName val="2.Норм"/>
      <sheetName val="3.ВС"/>
      <sheetName val="4.ФС"/>
      <sheetName val="5.ПС"/>
      <sheetName val="6.1.Выр"/>
      <sheetName val="6.2.ВУС"/>
      <sheetName val="6.3.Прот"/>
      <sheetName val="7.1.Сбал"/>
      <sheetName val="7.2.Дороги"/>
      <sheetName val="7.3.Жилье"/>
      <sheetName val="8.Ист"/>
      <sheetName val="5.ПС (2)"/>
    </sheetNames>
    <sheetDataSet>
      <sheetData sheetId="0"/>
      <sheetData sheetId="1"/>
      <sheetData sheetId="2"/>
      <sheetData sheetId="3"/>
      <sheetData sheetId="4"/>
      <sheetData sheetId="5"/>
      <sheetData sheetId="6"/>
      <sheetData sheetId="7"/>
      <sheetData sheetId="8">
        <row r="12">
          <cell r="J12">
            <v>566400</v>
          </cell>
          <cell r="K12">
            <v>566400</v>
          </cell>
          <cell r="N12">
            <v>566400</v>
          </cell>
          <cell r="O12">
            <v>566400</v>
          </cell>
          <cell r="R12">
            <v>566400</v>
          </cell>
          <cell r="S12">
            <v>566400</v>
          </cell>
        </row>
        <row r="14">
          <cell r="J14">
            <v>276080</v>
          </cell>
          <cell r="K14">
            <v>276080</v>
          </cell>
          <cell r="N14">
            <v>276080</v>
          </cell>
          <cell r="O14">
            <v>276080</v>
          </cell>
          <cell r="R14">
            <v>276080</v>
          </cell>
          <cell r="S14">
            <v>276080</v>
          </cell>
        </row>
        <row r="17">
          <cell r="J17">
            <v>380300</v>
          </cell>
          <cell r="K17">
            <v>380300</v>
          </cell>
          <cell r="N17">
            <v>380300</v>
          </cell>
          <cell r="O17">
            <v>380300</v>
          </cell>
          <cell r="R17">
            <v>380300</v>
          </cell>
          <cell r="S17">
            <v>380300</v>
          </cell>
        </row>
        <row r="19">
          <cell r="J19">
            <v>181553</v>
          </cell>
          <cell r="K19">
            <v>181553</v>
          </cell>
          <cell r="N19">
            <v>181553</v>
          </cell>
          <cell r="O19">
            <v>181553</v>
          </cell>
          <cell r="R19">
            <v>181553</v>
          </cell>
          <cell r="S19">
            <v>181553</v>
          </cell>
        </row>
        <row r="22">
          <cell r="J22">
            <v>200</v>
          </cell>
          <cell r="M22">
            <v>200</v>
          </cell>
          <cell r="N22">
            <v>200</v>
          </cell>
          <cell r="Q22">
            <v>200</v>
          </cell>
          <cell r="R22">
            <v>200</v>
          </cell>
          <cell r="U22">
            <v>200</v>
          </cell>
        </row>
        <row r="24">
          <cell r="J24">
            <v>200</v>
          </cell>
          <cell r="K24">
            <v>200</v>
          </cell>
          <cell r="N24">
            <v>200</v>
          </cell>
          <cell r="O24">
            <v>200</v>
          </cell>
          <cell r="R24">
            <v>200</v>
          </cell>
          <cell r="S24">
            <v>200</v>
          </cell>
        </row>
        <row r="27">
          <cell r="J27">
            <v>33200</v>
          </cell>
          <cell r="K27">
            <v>33200</v>
          </cell>
          <cell r="N27">
            <v>33200</v>
          </cell>
          <cell r="O27">
            <v>33200</v>
          </cell>
          <cell r="R27">
            <v>33200</v>
          </cell>
          <cell r="S27">
            <v>33200</v>
          </cell>
        </row>
        <row r="29">
          <cell r="J29">
            <v>22965</v>
          </cell>
          <cell r="K29">
            <v>22965</v>
          </cell>
          <cell r="N29">
            <v>22965</v>
          </cell>
          <cell r="O29">
            <v>22965</v>
          </cell>
          <cell r="R29">
            <v>22965</v>
          </cell>
          <cell r="S29">
            <v>22965</v>
          </cell>
        </row>
        <row r="32">
          <cell r="J32">
            <v>173100</v>
          </cell>
          <cell r="K32">
            <v>173100</v>
          </cell>
          <cell r="N32">
            <v>173100</v>
          </cell>
          <cell r="O32">
            <v>173100</v>
          </cell>
          <cell r="R32">
            <v>173100</v>
          </cell>
          <cell r="S32">
            <v>173100</v>
          </cell>
        </row>
        <row r="34">
          <cell r="J34">
            <v>107727</v>
          </cell>
          <cell r="K34">
            <v>107727</v>
          </cell>
          <cell r="N34">
            <v>107727</v>
          </cell>
          <cell r="O34">
            <v>107727</v>
          </cell>
          <cell r="R34">
            <v>107727</v>
          </cell>
          <cell r="S34">
            <v>107727</v>
          </cell>
        </row>
        <row r="37">
          <cell r="J37">
            <v>1639200</v>
          </cell>
          <cell r="L37">
            <v>1639200</v>
          </cell>
          <cell r="N37">
            <v>1639200</v>
          </cell>
          <cell r="P37">
            <v>1639200</v>
          </cell>
          <cell r="R37">
            <v>1639200</v>
          </cell>
          <cell r="T37">
            <v>1639200</v>
          </cell>
        </row>
        <row r="40">
          <cell r="J40">
            <v>18499000</v>
          </cell>
          <cell r="L40">
            <v>18499000</v>
          </cell>
          <cell r="N40">
            <v>18389600</v>
          </cell>
          <cell r="P40">
            <v>18389600</v>
          </cell>
          <cell r="R40">
            <v>18389600</v>
          </cell>
          <cell r="T40">
            <v>18389600</v>
          </cell>
        </row>
        <row r="42">
          <cell r="J42">
            <v>5851400</v>
          </cell>
          <cell r="L42">
            <v>5851400</v>
          </cell>
          <cell r="N42">
            <v>2781000</v>
          </cell>
          <cell r="P42">
            <v>2781000</v>
          </cell>
          <cell r="R42">
            <v>2781000</v>
          </cell>
          <cell r="T42">
            <v>2781000</v>
          </cell>
        </row>
        <row r="44">
          <cell r="J44">
            <v>84700</v>
          </cell>
          <cell r="L44">
            <v>84700</v>
          </cell>
          <cell r="N44">
            <v>44000</v>
          </cell>
          <cell r="P44">
            <v>44000</v>
          </cell>
          <cell r="R44">
            <v>44000</v>
          </cell>
          <cell r="T44">
            <v>44000</v>
          </cell>
        </row>
        <row r="47">
          <cell r="J47">
            <v>100000</v>
          </cell>
          <cell r="L47">
            <v>100000</v>
          </cell>
          <cell r="P47">
            <v>0</v>
          </cell>
          <cell r="T47">
            <v>0</v>
          </cell>
        </row>
        <row r="50">
          <cell r="J50">
            <v>100000</v>
          </cell>
          <cell r="L50">
            <v>100000</v>
          </cell>
          <cell r="P50">
            <v>0</v>
          </cell>
          <cell r="T50">
            <v>0</v>
          </cell>
        </row>
        <row r="53">
          <cell r="J53">
            <v>78000</v>
          </cell>
          <cell r="L53">
            <v>78000</v>
          </cell>
          <cell r="P53">
            <v>0</v>
          </cell>
          <cell r="T53">
            <v>0</v>
          </cell>
        </row>
        <row r="56">
          <cell r="J56">
            <v>2500</v>
          </cell>
          <cell r="M56">
            <v>2500</v>
          </cell>
          <cell r="N56">
            <v>2500</v>
          </cell>
          <cell r="Q56">
            <v>2500</v>
          </cell>
          <cell r="R56">
            <v>2500</v>
          </cell>
          <cell r="U56">
            <v>2500</v>
          </cell>
        </row>
        <row r="63">
          <cell r="J63">
            <v>1359</v>
          </cell>
          <cell r="K63">
            <v>1359</v>
          </cell>
          <cell r="N63">
            <v>1422</v>
          </cell>
          <cell r="O63">
            <v>1422</v>
          </cell>
          <cell r="R63">
            <v>1264</v>
          </cell>
          <cell r="S63">
            <v>1264</v>
          </cell>
        </row>
        <row r="67">
          <cell r="J67">
            <v>35500</v>
          </cell>
          <cell r="L67">
            <v>35500</v>
          </cell>
          <cell r="P67">
            <v>0</v>
          </cell>
          <cell r="T67">
            <v>0</v>
          </cell>
        </row>
        <row r="70">
          <cell r="J70">
            <v>579500</v>
          </cell>
          <cell r="L70">
            <v>579500</v>
          </cell>
          <cell r="P70">
            <v>0</v>
          </cell>
          <cell r="T70">
            <v>0</v>
          </cell>
        </row>
        <row r="73">
          <cell r="J73">
            <v>3206200</v>
          </cell>
          <cell r="L73">
            <v>3206200</v>
          </cell>
          <cell r="N73">
            <v>2996400</v>
          </cell>
          <cell r="P73">
            <v>2996400</v>
          </cell>
          <cell r="R73">
            <v>2996400</v>
          </cell>
          <cell r="T73">
            <v>2996400</v>
          </cell>
        </row>
        <row r="78">
          <cell r="J78">
            <v>810600</v>
          </cell>
          <cell r="M78">
            <v>810600</v>
          </cell>
          <cell r="N78">
            <v>859600</v>
          </cell>
          <cell r="Q78">
            <v>859600</v>
          </cell>
          <cell r="R78">
            <v>891600</v>
          </cell>
          <cell r="U78">
            <v>891600</v>
          </cell>
        </row>
        <row r="80">
          <cell r="J80">
            <v>51517.2</v>
          </cell>
          <cell r="M80">
            <v>51517.2</v>
          </cell>
          <cell r="N80">
            <v>41359.4</v>
          </cell>
          <cell r="Q80">
            <v>41359.4</v>
          </cell>
          <cell r="R80">
            <v>41121</v>
          </cell>
          <cell r="U80">
            <v>41121</v>
          </cell>
        </row>
        <row r="82">
          <cell r="J82">
            <v>1436862</v>
          </cell>
          <cell r="K82">
            <v>1436862</v>
          </cell>
          <cell r="N82">
            <v>1501599</v>
          </cell>
          <cell r="O82">
            <v>1501599</v>
          </cell>
          <cell r="R82">
            <v>1554535</v>
          </cell>
          <cell r="S82">
            <v>1554535</v>
          </cell>
        </row>
        <row r="87">
          <cell r="J87">
            <v>2659500</v>
          </cell>
          <cell r="L87">
            <v>2659500</v>
          </cell>
          <cell r="N87">
            <v>2659500</v>
          </cell>
          <cell r="P87">
            <v>2659500</v>
          </cell>
          <cell r="R87">
            <v>2659500</v>
          </cell>
          <cell r="T87">
            <v>2659500</v>
          </cell>
        </row>
        <row r="89">
          <cell r="J89">
            <v>1002500</v>
          </cell>
          <cell r="L89">
            <v>1002500</v>
          </cell>
          <cell r="N89">
            <v>520000</v>
          </cell>
          <cell r="P89">
            <v>520000</v>
          </cell>
          <cell r="R89">
            <v>520000</v>
          </cell>
          <cell r="T89">
            <v>520000</v>
          </cell>
        </row>
        <row r="91">
          <cell r="J91">
            <v>26400</v>
          </cell>
          <cell r="L91">
            <v>26400</v>
          </cell>
          <cell r="N91">
            <v>18000</v>
          </cell>
          <cell r="P91">
            <v>18000</v>
          </cell>
          <cell r="R91">
            <v>18000</v>
          </cell>
          <cell r="T91">
            <v>18000</v>
          </cell>
        </row>
        <row r="94">
          <cell r="J94">
            <v>122400</v>
          </cell>
          <cell r="L94">
            <v>122400</v>
          </cell>
          <cell r="N94">
            <v>122400</v>
          </cell>
          <cell r="P94">
            <v>122400</v>
          </cell>
          <cell r="R94">
            <v>122400</v>
          </cell>
          <cell r="T94">
            <v>122400</v>
          </cell>
        </row>
        <row r="99">
          <cell r="J99">
            <v>63871.55</v>
          </cell>
          <cell r="K99">
            <v>63871.55</v>
          </cell>
          <cell r="N99">
            <v>63871.55</v>
          </cell>
          <cell r="O99">
            <v>63871.55</v>
          </cell>
          <cell r="R99">
            <v>63871.55</v>
          </cell>
          <cell r="S99">
            <v>63871.55</v>
          </cell>
        </row>
        <row r="106">
          <cell r="J106">
            <v>3841676.8</v>
          </cell>
          <cell r="L106">
            <v>3841676.8</v>
          </cell>
          <cell r="N106">
            <v>1300000</v>
          </cell>
          <cell r="P106">
            <v>1300000</v>
          </cell>
          <cell r="R106">
            <v>1300000</v>
          </cell>
          <cell r="T106">
            <v>1300000</v>
          </cell>
        </row>
        <row r="109">
          <cell r="J109">
            <v>46343</v>
          </cell>
          <cell r="L109">
            <v>46343</v>
          </cell>
          <cell r="N109">
            <v>46343</v>
          </cell>
          <cell r="P109">
            <v>46343</v>
          </cell>
          <cell r="R109">
            <v>46343</v>
          </cell>
          <cell r="T109">
            <v>46343</v>
          </cell>
        </row>
        <row r="113">
          <cell r="J113">
            <v>7832000</v>
          </cell>
          <cell r="L113">
            <v>7832000</v>
          </cell>
          <cell r="N113">
            <v>8021000</v>
          </cell>
          <cell r="P113">
            <v>8021000</v>
          </cell>
          <cell r="R113">
            <v>8391000</v>
          </cell>
          <cell r="T113">
            <v>8391000</v>
          </cell>
        </row>
        <row r="120">
          <cell r="L120">
            <v>0</v>
          </cell>
          <cell r="N120">
            <v>346181.05</v>
          </cell>
          <cell r="O120">
            <v>328872</v>
          </cell>
          <cell r="P120">
            <v>17309.05</v>
          </cell>
          <cell r="R120">
            <v>3015080.19</v>
          </cell>
          <cell r="S120">
            <v>2864326.18</v>
          </cell>
          <cell r="T120">
            <v>150754.01</v>
          </cell>
        </row>
        <row r="125">
          <cell r="J125">
            <v>94851</v>
          </cell>
          <cell r="L125">
            <v>94851</v>
          </cell>
          <cell r="P125">
            <v>0</v>
          </cell>
          <cell r="T125">
            <v>0</v>
          </cell>
        </row>
        <row r="131">
          <cell r="J131">
            <v>66519</v>
          </cell>
          <cell r="L131">
            <v>66519</v>
          </cell>
          <cell r="N131">
            <v>66519</v>
          </cell>
          <cell r="P131">
            <v>66519</v>
          </cell>
          <cell r="R131">
            <v>66519</v>
          </cell>
          <cell r="T131">
            <v>66519</v>
          </cell>
        </row>
        <row r="138">
          <cell r="J138">
            <v>86962.31</v>
          </cell>
          <cell r="L138">
            <v>86962.31</v>
          </cell>
          <cell r="P138">
            <v>0</v>
          </cell>
          <cell r="T138">
            <v>0</v>
          </cell>
        </row>
        <row r="148">
          <cell r="J148">
            <v>0</v>
          </cell>
          <cell r="N148">
            <v>1199814.05</v>
          </cell>
          <cell r="O148">
            <v>1139823.05</v>
          </cell>
          <cell r="P148">
            <v>59991</v>
          </cell>
        </row>
        <row r="152">
          <cell r="J152">
            <v>10024502.85</v>
          </cell>
          <cell r="K152">
            <v>9924257.8200000003</v>
          </cell>
          <cell r="L152">
            <v>100245.03</v>
          </cell>
          <cell r="N152">
            <v>21177785.52</v>
          </cell>
          <cell r="O152">
            <v>20966007.66</v>
          </cell>
          <cell r="P152">
            <v>211777.86</v>
          </cell>
        </row>
        <row r="157">
          <cell r="J157">
            <v>35600</v>
          </cell>
          <cell r="L157">
            <v>35600</v>
          </cell>
          <cell r="N157">
            <v>35600</v>
          </cell>
          <cell r="P157">
            <v>35600</v>
          </cell>
          <cell r="R157">
            <v>35600</v>
          </cell>
          <cell r="T157">
            <v>35600</v>
          </cell>
        </row>
        <row r="165">
          <cell r="J165">
            <v>8188000</v>
          </cell>
          <cell r="L165">
            <v>8188000</v>
          </cell>
          <cell r="N165">
            <v>7522200</v>
          </cell>
          <cell r="P165">
            <v>7522200</v>
          </cell>
          <cell r="R165">
            <v>7522200</v>
          </cell>
          <cell r="T165">
            <v>7522200</v>
          </cell>
        </row>
        <row r="168">
          <cell r="J168">
            <v>12600</v>
          </cell>
          <cell r="L168">
            <v>12600</v>
          </cell>
          <cell r="P168">
            <v>0</v>
          </cell>
          <cell r="T168">
            <v>0</v>
          </cell>
        </row>
        <row r="171">
          <cell r="J171">
            <v>1080000</v>
          </cell>
          <cell r="L171">
            <v>1080000</v>
          </cell>
          <cell r="P171">
            <v>0</v>
          </cell>
          <cell r="T171">
            <v>0</v>
          </cell>
        </row>
        <row r="177">
          <cell r="J177">
            <v>156000</v>
          </cell>
          <cell r="K177">
            <v>156000</v>
          </cell>
          <cell r="N177">
            <v>156000</v>
          </cell>
          <cell r="O177">
            <v>156000</v>
          </cell>
          <cell r="R177">
            <v>156000</v>
          </cell>
          <cell r="S177">
            <v>156000</v>
          </cell>
        </row>
        <row r="182">
          <cell r="J182">
            <v>0</v>
          </cell>
          <cell r="L182">
            <v>0</v>
          </cell>
          <cell r="N182">
            <v>3336772</v>
          </cell>
          <cell r="O182">
            <v>3303404</v>
          </cell>
          <cell r="P182">
            <v>33368</v>
          </cell>
        </row>
        <row r="188">
          <cell r="J188">
            <v>122400</v>
          </cell>
          <cell r="K188">
            <v>122400</v>
          </cell>
          <cell r="N188">
            <v>122400</v>
          </cell>
          <cell r="O188">
            <v>122400</v>
          </cell>
          <cell r="R188">
            <v>122400</v>
          </cell>
          <cell r="S188">
            <v>122400</v>
          </cell>
        </row>
        <row r="191">
          <cell r="J191">
            <v>9014800</v>
          </cell>
          <cell r="L191">
            <v>9014800</v>
          </cell>
          <cell r="N191">
            <v>8184000</v>
          </cell>
          <cell r="P191">
            <v>8184000</v>
          </cell>
          <cell r="R191">
            <v>8184000</v>
          </cell>
          <cell r="T191">
            <v>8184000</v>
          </cell>
        </row>
        <row r="194">
          <cell r="J194">
            <v>8746000</v>
          </cell>
          <cell r="L194">
            <v>8746000</v>
          </cell>
          <cell r="N194">
            <v>6902600</v>
          </cell>
          <cell r="P194">
            <v>6902600</v>
          </cell>
          <cell r="R194">
            <v>6902600</v>
          </cell>
          <cell r="T194">
            <v>6902600</v>
          </cell>
        </row>
        <row r="197">
          <cell r="J197">
            <v>145000</v>
          </cell>
          <cell r="L197">
            <v>145000</v>
          </cell>
          <cell r="P197">
            <v>0</v>
          </cell>
          <cell r="T197">
            <v>0</v>
          </cell>
        </row>
        <row r="199">
          <cell r="J199">
            <v>1560000</v>
          </cell>
          <cell r="L199">
            <v>1560000</v>
          </cell>
          <cell r="P199">
            <v>0</v>
          </cell>
          <cell r="T199">
            <v>0</v>
          </cell>
        </row>
        <row r="202">
          <cell r="J202">
            <v>705715</v>
          </cell>
          <cell r="L202">
            <v>705715</v>
          </cell>
        </row>
        <row r="205">
          <cell r="J205">
            <v>375000</v>
          </cell>
          <cell r="M205">
            <v>375000</v>
          </cell>
          <cell r="N205">
            <v>375000</v>
          </cell>
          <cell r="Q205">
            <v>375000</v>
          </cell>
          <cell r="R205">
            <v>375000</v>
          </cell>
          <cell r="U205">
            <v>375000</v>
          </cell>
        </row>
        <row r="207">
          <cell r="J207">
            <v>5225000</v>
          </cell>
          <cell r="M207">
            <v>5225000</v>
          </cell>
          <cell r="N207">
            <v>5225000</v>
          </cell>
          <cell r="Q207">
            <v>5225000</v>
          </cell>
          <cell r="R207">
            <v>5225000</v>
          </cell>
          <cell r="U207">
            <v>5225000</v>
          </cell>
        </row>
        <row r="210">
          <cell r="N210">
            <v>3690077</v>
          </cell>
          <cell r="O210">
            <v>3505573</v>
          </cell>
          <cell r="P210">
            <v>184504</v>
          </cell>
        </row>
        <row r="213">
          <cell r="J213">
            <v>77099</v>
          </cell>
          <cell r="K213">
            <v>73222</v>
          </cell>
          <cell r="L213">
            <v>3877</v>
          </cell>
          <cell r="N213">
            <v>77099</v>
          </cell>
          <cell r="O213">
            <v>73222</v>
          </cell>
          <cell r="P213">
            <v>3877</v>
          </cell>
          <cell r="R213">
            <v>74005</v>
          </cell>
          <cell r="S213">
            <v>70304</v>
          </cell>
          <cell r="T213">
            <v>3701</v>
          </cell>
        </row>
        <row r="220">
          <cell r="J220">
            <v>5000</v>
          </cell>
          <cell r="L220">
            <v>5000</v>
          </cell>
          <cell r="P220">
            <v>0</v>
          </cell>
          <cell r="T220">
            <v>0</v>
          </cell>
        </row>
        <row r="225">
          <cell r="J225">
            <v>3238400</v>
          </cell>
          <cell r="L225">
            <v>3238400</v>
          </cell>
          <cell r="N225">
            <v>3238400</v>
          </cell>
          <cell r="P225">
            <v>3238400</v>
          </cell>
          <cell r="R225">
            <v>3238400</v>
          </cell>
          <cell r="T225">
            <v>3238400</v>
          </cell>
        </row>
        <row r="229">
          <cell r="J229">
            <v>4228488</v>
          </cell>
          <cell r="K229">
            <v>4228488</v>
          </cell>
          <cell r="N229">
            <v>8456976</v>
          </cell>
          <cell r="O229">
            <v>8456976</v>
          </cell>
          <cell r="R229">
            <v>8456976</v>
          </cell>
          <cell r="S229">
            <v>8456976</v>
          </cell>
        </row>
        <row r="232">
          <cell r="J232">
            <v>3942022.2800000003</v>
          </cell>
          <cell r="K232">
            <v>2815730.2</v>
          </cell>
          <cell r="L232">
            <v>1126292.08</v>
          </cell>
          <cell r="N232">
            <v>3942022.2800000003</v>
          </cell>
          <cell r="O232">
            <v>2815730.2</v>
          </cell>
          <cell r="P232">
            <v>1126292.08</v>
          </cell>
          <cell r="R232">
            <v>3942022.2800000003</v>
          </cell>
          <cell r="S232">
            <v>2815730.2</v>
          </cell>
          <cell r="T232">
            <v>1126292.08</v>
          </cell>
        </row>
        <row r="241">
          <cell r="J241">
            <v>1216667</v>
          </cell>
          <cell r="K241">
            <v>1155833</v>
          </cell>
          <cell r="L241">
            <v>60834</v>
          </cell>
        </row>
        <row r="245">
          <cell r="J245">
            <v>26000</v>
          </cell>
          <cell r="L245">
            <v>26000</v>
          </cell>
          <cell r="P245">
            <v>0</v>
          </cell>
          <cell r="T245">
            <v>0</v>
          </cell>
        </row>
        <row r="247">
          <cell r="J247">
            <v>51970</v>
          </cell>
          <cell r="L247">
            <v>51970</v>
          </cell>
          <cell r="P247">
            <v>0</v>
          </cell>
          <cell r="T247">
            <v>0</v>
          </cell>
        </row>
        <row r="250">
          <cell r="J250">
            <v>211200</v>
          </cell>
          <cell r="L250">
            <v>211200</v>
          </cell>
          <cell r="P250">
            <v>0</v>
          </cell>
          <cell r="T250">
            <v>0</v>
          </cell>
        </row>
        <row r="252">
          <cell r="J252">
            <v>221330</v>
          </cell>
          <cell r="L252">
            <v>221330</v>
          </cell>
          <cell r="P252">
            <v>0</v>
          </cell>
          <cell r="T252">
            <v>0</v>
          </cell>
        </row>
        <row r="255">
          <cell r="J255">
            <v>10000</v>
          </cell>
          <cell r="L255">
            <v>10000</v>
          </cell>
          <cell r="P255">
            <v>0</v>
          </cell>
          <cell r="T255">
            <v>0</v>
          </cell>
        </row>
        <row r="258">
          <cell r="J258">
            <v>71000</v>
          </cell>
          <cell r="M258">
            <v>71000</v>
          </cell>
          <cell r="N258">
            <v>71000</v>
          </cell>
          <cell r="Q258">
            <v>71000</v>
          </cell>
          <cell r="R258">
            <v>71000</v>
          </cell>
          <cell r="U258">
            <v>71000</v>
          </cell>
        </row>
        <row r="260">
          <cell r="J260">
            <v>197000</v>
          </cell>
          <cell r="M260">
            <v>197000</v>
          </cell>
          <cell r="N260">
            <v>197000</v>
          </cell>
          <cell r="Q260">
            <v>197000</v>
          </cell>
          <cell r="R260">
            <v>197000</v>
          </cell>
          <cell r="U260">
            <v>197000</v>
          </cell>
        </row>
        <row r="266">
          <cell r="J266">
            <v>34340515</v>
          </cell>
          <cell r="K266">
            <v>34340515</v>
          </cell>
          <cell r="N266">
            <v>34340515</v>
          </cell>
          <cell r="O266">
            <v>34340515</v>
          </cell>
          <cell r="R266">
            <v>34340515</v>
          </cell>
          <cell r="S266">
            <v>34340515</v>
          </cell>
        </row>
        <row r="269">
          <cell r="J269">
            <v>10446200</v>
          </cell>
          <cell r="L269">
            <v>10446200</v>
          </cell>
          <cell r="N269">
            <v>7377000</v>
          </cell>
          <cell r="P269">
            <v>7377000</v>
          </cell>
          <cell r="R269">
            <v>8877000</v>
          </cell>
          <cell r="T269">
            <v>8877000</v>
          </cell>
        </row>
        <row r="272">
          <cell r="J272">
            <v>165100</v>
          </cell>
          <cell r="L272">
            <v>165100</v>
          </cell>
          <cell r="P272">
            <v>0</v>
          </cell>
          <cell r="T272">
            <v>0</v>
          </cell>
        </row>
        <row r="275">
          <cell r="J275">
            <v>83400</v>
          </cell>
          <cell r="L275">
            <v>83400</v>
          </cell>
          <cell r="P275">
            <v>0</v>
          </cell>
          <cell r="T275">
            <v>0</v>
          </cell>
        </row>
        <row r="278">
          <cell r="J278">
            <v>459600</v>
          </cell>
          <cell r="K278">
            <v>459600</v>
          </cell>
          <cell r="N278">
            <v>459600</v>
          </cell>
          <cell r="O278">
            <v>459600</v>
          </cell>
          <cell r="R278">
            <v>459600</v>
          </cell>
          <cell r="S278">
            <v>459600</v>
          </cell>
        </row>
        <row r="288">
          <cell r="J288">
            <v>1058908.79</v>
          </cell>
          <cell r="K288">
            <v>1058908.79</v>
          </cell>
          <cell r="N288">
            <v>1043862.88</v>
          </cell>
          <cell r="O288">
            <v>1043862.88</v>
          </cell>
          <cell r="R288">
            <v>1043862.88</v>
          </cell>
          <cell r="S288">
            <v>1043862.88</v>
          </cell>
        </row>
        <row r="294">
          <cell r="J294">
            <v>86339574</v>
          </cell>
          <cell r="K294">
            <v>86339574</v>
          </cell>
          <cell r="N294">
            <v>86339574</v>
          </cell>
          <cell r="O294">
            <v>86339574</v>
          </cell>
          <cell r="R294">
            <v>86339574</v>
          </cell>
          <cell r="S294">
            <v>86339574</v>
          </cell>
        </row>
        <row r="297">
          <cell r="J297">
            <v>22585590</v>
          </cell>
          <cell r="L297">
            <v>22585590</v>
          </cell>
          <cell r="N297">
            <v>9284700</v>
          </cell>
          <cell r="P297">
            <v>9284700</v>
          </cell>
          <cell r="R297">
            <v>11784700</v>
          </cell>
          <cell r="T297">
            <v>11784700</v>
          </cell>
        </row>
        <row r="300">
          <cell r="J300">
            <v>261459</v>
          </cell>
          <cell r="L300">
            <v>261459</v>
          </cell>
          <cell r="P300">
            <v>0</v>
          </cell>
          <cell r="T300">
            <v>0</v>
          </cell>
        </row>
        <row r="303">
          <cell r="J303">
            <v>962233.78</v>
          </cell>
          <cell r="L303">
            <v>962233.78</v>
          </cell>
          <cell r="P303">
            <v>0</v>
          </cell>
          <cell r="T303">
            <v>0</v>
          </cell>
        </row>
        <row r="306">
          <cell r="J306">
            <v>4889415.1100000003</v>
          </cell>
          <cell r="K306">
            <v>4644944.1100000003</v>
          </cell>
          <cell r="L306">
            <v>244471</v>
          </cell>
          <cell r="N306">
            <v>4889415.1100000003</v>
          </cell>
          <cell r="O306">
            <v>4644944.1100000003</v>
          </cell>
          <cell r="P306">
            <v>244471</v>
          </cell>
          <cell r="R306">
            <v>4685224.07</v>
          </cell>
          <cell r="S306">
            <v>4450962.07</v>
          </cell>
          <cell r="T306">
            <v>234262</v>
          </cell>
        </row>
        <row r="309">
          <cell r="J309">
            <v>232439</v>
          </cell>
          <cell r="K309">
            <v>220817</v>
          </cell>
          <cell r="L309">
            <v>11622</v>
          </cell>
          <cell r="N309">
            <v>241330</v>
          </cell>
          <cell r="O309">
            <v>229263</v>
          </cell>
          <cell r="P309">
            <v>12067</v>
          </cell>
          <cell r="R309">
            <v>241330</v>
          </cell>
          <cell r="S309">
            <v>229263</v>
          </cell>
          <cell r="T309">
            <v>12067</v>
          </cell>
        </row>
        <row r="312">
          <cell r="J312">
            <v>398724.88</v>
          </cell>
          <cell r="K312">
            <v>378787.88</v>
          </cell>
          <cell r="L312">
            <v>19937</v>
          </cell>
          <cell r="N312">
            <v>611995.35</v>
          </cell>
          <cell r="O312">
            <v>581395.35</v>
          </cell>
          <cell r="P312">
            <v>30600</v>
          </cell>
          <cell r="R312">
            <v>611995.35</v>
          </cell>
          <cell r="S312">
            <v>581395.35</v>
          </cell>
          <cell r="T312">
            <v>30600</v>
          </cell>
        </row>
        <row r="315">
          <cell r="J315">
            <v>1803600</v>
          </cell>
          <cell r="K315">
            <v>1803600</v>
          </cell>
          <cell r="N315">
            <v>1803600</v>
          </cell>
          <cell r="O315">
            <v>1803600</v>
          </cell>
          <cell r="R315">
            <v>1803600</v>
          </cell>
          <cell r="S315">
            <v>1803600</v>
          </cell>
        </row>
        <row r="318">
          <cell r="J318">
            <v>7812000</v>
          </cell>
          <cell r="K318">
            <v>7812000</v>
          </cell>
          <cell r="N318">
            <v>7343280</v>
          </cell>
          <cell r="O318">
            <v>7343280</v>
          </cell>
          <cell r="R318">
            <v>7343280</v>
          </cell>
          <cell r="S318">
            <v>7343280</v>
          </cell>
        </row>
        <row r="330">
          <cell r="J330">
            <v>587880</v>
          </cell>
          <cell r="K330">
            <v>396180</v>
          </cell>
          <cell r="L330">
            <v>191700</v>
          </cell>
          <cell r="N330">
            <v>587880</v>
          </cell>
          <cell r="O330">
            <v>396180</v>
          </cell>
          <cell r="P330">
            <v>191700</v>
          </cell>
          <cell r="R330">
            <v>587880</v>
          </cell>
          <cell r="S330">
            <v>396180</v>
          </cell>
          <cell r="T330">
            <v>191700</v>
          </cell>
        </row>
        <row r="334">
          <cell r="J334">
            <v>7050990</v>
          </cell>
          <cell r="L334">
            <v>7050990</v>
          </cell>
          <cell r="N334">
            <v>5885200</v>
          </cell>
          <cell r="P334">
            <v>5885200</v>
          </cell>
          <cell r="R334">
            <v>5885200</v>
          </cell>
          <cell r="T334">
            <v>5885200</v>
          </cell>
        </row>
        <row r="337">
          <cell r="J337">
            <v>46500</v>
          </cell>
          <cell r="L337">
            <v>46500</v>
          </cell>
          <cell r="P337">
            <v>0</v>
          </cell>
          <cell r="T337">
            <v>0</v>
          </cell>
        </row>
        <row r="340">
          <cell r="J340">
            <v>600422</v>
          </cell>
          <cell r="L340">
            <v>600422</v>
          </cell>
          <cell r="P340">
            <v>0</v>
          </cell>
          <cell r="T340">
            <v>0</v>
          </cell>
        </row>
        <row r="346">
          <cell r="J346">
            <v>87600</v>
          </cell>
          <cell r="K346">
            <v>87600</v>
          </cell>
          <cell r="N346">
            <v>87600</v>
          </cell>
          <cell r="O346">
            <v>87600</v>
          </cell>
          <cell r="R346">
            <v>87600</v>
          </cell>
          <cell r="S346">
            <v>87600</v>
          </cell>
        </row>
        <row r="350">
          <cell r="J350">
            <v>16900</v>
          </cell>
          <cell r="L350">
            <v>16900</v>
          </cell>
          <cell r="P350">
            <v>0</v>
          </cell>
          <cell r="T350">
            <v>0</v>
          </cell>
        </row>
        <row r="352">
          <cell r="J352">
            <v>106500</v>
          </cell>
          <cell r="L352">
            <v>106500</v>
          </cell>
          <cell r="P352">
            <v>0</v>
          </cell>
          <cell r="T352">
            <v>0</v>
          </cell>
        </row>
        <row r="356">
          <cell r="J356">
            <v>799100</v>
          </cell>
          <cell r="K356">
            <v>799100</v>
          </cell>
          <cell r="N356">
            <v>799100</v>
          </cell>
          <cell r="O356">
            <v>799100</v>
          </cell>
          <cell r="R356">
            <v>799100</v>
          </cell>
          <cell r="S356">
            <v>799100</v>
          </cell>
        </row>
        <row r="358">
          <cell r="J358">
            <v>324206</v>
          </cell>
          <cell r="K358">
            <v>324206</v>
          </cell>
          <cell r="N358">
            <v>324206</v>
          </cell>
          <cell r="O358">
            <v>324206</v>
          </cell>
          <cell r="R358">
            <v>324206</v>
          </cell>
          <cell r="S358">
            <v>324206</v>
          </cell>
        </row>
        <row r="361">
          <cell r="J361">
            <v>1363200</v>
          </cell>
          <cell r="L361">
            <v>1363200</v>
          </cell>
          <cell r="N361">
            <v>1363200</v>
          </cell>
          <cell r="P361">
            <v>1363200</v>
          </cell>
          <cell r="R361">
            <v>1363200</v>
          </cell>
          <cell r="T361">
            <v>1363200</v>
          </cell>
        </row>
        <row r="364">
          <cell r="J364">
            <v>18034100</v>
          </cell>
          <cell r="L364">
            <v>18034100</v>
          </cell>
          <cell r="N364">
            <v>18034100</v>
          </cell>
          <cell r="P364">
            <v>18034100</v>
          </cell>
          <cell r="R364">
            <v>18034100</v>
          </cell>
          <cell r="T364">
            <v>18034100</v>
          </cell>
        </row>
        <row r="366">
          <cell r="J366">
            <v>1099900</v>
          </cell>
          <cell r="L366">
            <v>1099900</v>
          </cell>
          <cell r="N366">
            <v>442900</v>
          </cell>
          <cell r="P366">
            <v>442900</v>
          </cell>
          <cell r="R366">
            <v>415400</v>
          </cell>
          <cell r="T366">
            <v>415400</v>
          </cell>
        </row>
        <row r="368">
          <cell r="J368">
            <v>22600</v>
          </cell>
          <cell r="L368">
            <v>22600</v>
          </cell>
          <cell r="N368">
            <v>12000</v>
          </cell>
          <cell r="P368">
            <v>12000</v>
          </cell>
          <cell r="R368">
            <v>12000</v>
          </cell>
          <cell r="T368">
            <v>12000</v>
          </cell>
        </row>
        <row r="371">
          <cell r="J371">
            <v>1470000</v>
          </cell>
          <cell r="K371">
            <v>1470000</v>
          </cell>
          <cell r="N371">
            <v>1470000</v>
          </cell>
          <cell r="O371">
            <v>1470000</v>
          </cell>
          <cell r="R371">
            <v>1470000</v>
          </cell>
          <cell r="S371">
            <v>1470000</v>
          </cell>
        </row>
        <row r="379">
          <cell r="J379">
            <v>929430</v>
          </cell>
          <cell r="K379">
            <v>929430</v>
          </cell>
          <cell r="N379">
            <v>929430</v>
          </cell>
          <cell r="O379">
            <v>929430</v>
          </cell>
          <cell r="R379">
            <v>929430</v>
          </cell>
          <cell r="S379">
            <v>929430</v>
          </cell>
        </row>
        <row r="382">
          <cell r="J382">
            <v>187600</v>
          </cell>
          <cell r="K382">
            <v>187600</v>
          </cell>
          <cell r="N382">
            <v>187600</v>
          </cell>
          <cell r="O382">
            <v>187600</v>
          </cell>
          <cell r="R382">
            <v>187600</v>
          </cell>
          <cell r="S382">
            <v>187600</v>
          </cell>
        </row>
        <row r="385">
          <cell r="J385">
            <v>5193212</v>
          </cell>
          <cell r="K385">
            <v>5193212</v>
          </cell>
          <cell r="N385">
            <v>5458740</v>
          </cell>
          <cell r="O385">
            <v>5458740</v>
          </cell>
          <cell r="R385">
            <v>5522786</v>
          </cell>
          <cell r="S385">
            <v>5522786</v>
          </cell>
        </row>
        <row r="386">
          <cell r="J386">
            <v>2018582</v>
          </cell>
          <cell r="K386">
            <v>2018582</v>
          </cell>
          <cell r="N386">
            <v>1718254</v>
          </cell>
          <cell r="O386">
            <v>1718254</v>
          </cell>
          <cell r="R386">
            <v>3067008</v>
          </cell>
          <cell r="S386">
            <v>3067008</v>
          </cell>
        </row>
        <row r="390">
          <cell r="J390">
            <v>50000</v>
          </cell>
          <cell r="K390">
            <v>50000</v>
          </cell>
          <cell r="N390">
            <v>57000</v>
          </cell>
          <cell r="O390">
            <v>57000</v>
          </cell>
          <cell r="R390">
            <v>57000</v>
          </cell>
          <cell r="S390">
            <v>57000</v>
          </cell>
        </row>
        <row r="396">
          <cell r="J396">
            <v>6182600</v>
          </cell>
          <cell r="L396">
            <v>6182600</v>
          </cell>
          <cell r="N396">
            <v>6168600</v>
          </cell>
          <cell r="P396">
            <v>6168600</v>
          </cell>
          <cell r="R396">
            <v>6168600</v>
          </cell>
          <cell r="T396">
            <v>6168600</v>
          </cell>
        </row>
        <row r="398">
          <cell r="J398">
            <v>270100</v>
          </cell>
          <cell r="L398">
            <v>270100</v>
          </cell>
          <cell r="N398">
            <v>157900</v>
          </cell>
          <cell r="P398">
            <v>157900</v>
          </cell>
          <cell r="R398">
            <v>157900</v>
          </cell>
          <cell r="T398">
            <v>157900</v>
          </cell>
        </row>
        <row r="401">
          <cell r="J401">
            <v>2400</v>
          </cell>
          <cell r="M401">
            <v>2400</v>
          </cell>
          <cell r="N401">
            <v>2400</v>
          </cell>
          <cell r="Q401">
            <v>2400</v>
          </cell>
          <cell r="R401">
            <v>2400</v>
          </cell>
          <cell r="U401">
            <v>2400</v>
          </cell>
        </row>
        <row r="408">
          <cell r="J408">
            <v>1000000</v>
          </cell>
          <cell r="L408">
            <v>1000000</v>
          </cell>
          <cell r="P408">
            <v>0</v>
          </cell>
          <cell r="T408">
            <v>0</v>
          </cell>
        </row>
        <row r="412">
          <cell r="N412">
            <v>3229181.01</v>
          </cell>
          <cell r="P412">
            <v>3229181.01</v>
          </cell>
          <cell r="R412">
            <v>7014261.9100000001</v>
          </cell>
          <cell r="T412">
            <v>7014261.9100000001</v>
          </cell>
        </row>
        <row r="417">
          <cell r="J417">
            <v>926300</v>
          </cell>
          <cell r="K417">
            <v>926300</v>
          </cell>
          <cell r="N417">
            <v>926300</v>
          </cell>
          <cell r="O417">
            <v>926300</v>
          </cell>
          <cell r="R417">
            <v>926300</v>
          </cell>
          <cell r="S417">
            <v>926300</v>
          </cell>
        </row>
        <row r="421">
          <cell r="J421">
            <v>3000000</v>
          </cell>
          <cell r="L421">
            <v>3000000</v>
          </cell>
          <cell r="N421">
            <v>1500000</v>
          </cell>
          <cell r="P421">
            <v>1500000</v>
          </cell>
          <cell r="R421">
            <v>1500000</v>
          </cell>
          <cell r="T421">
            <v>1500000</v>
          </cell>
        </row>
        <row r="427">
          <cell r="J427">
            <v>346100</v>
          </cell>
          <cell r="L427">
            <v>346100</v>
          </cell>
          <cell r="N427">
            <v>346100</v>
          </cell>
          <cell r="P427">
            <v>346100</v>
          </cell>
          <cell r="R427">
            <v>346100</v>
          </cell>
          <cell r="T427">
            <v>346100</v>
          </cell>
        </row>
        <row r="429">
          <cell r="J429">
            <v>46600</v>
          </cell>
          <cell r="L429">
            <v>46600</v>
          </cell>
          <cell r="N429">
            <v>36300</v>
          </cell>
          <cell r="P429">
            <v>36300</v>
          </cell>
          <cell r="R429">
            <v>36800</v>
          </cell>
          <cell r="T429">
            <v>36800</v>
          </cell>
        </row>
        <row r="435">
          <cell r="J435">
            <v>4500</v>
          </cell>
          <cell r="L435">
            <v>4500</v>
          </cell>
          <cell r="N435">
            <v>3000</v>
          </cell>
          <cell r="P435">
            <v>3000</v>
          </cell>
          <cell r="R435">
            <v>3000</v>
          </cell>
          <cell r="T435">
            <v>3000</v>
          </cell>
        </row>
        <row r="438">
          <cell r="J438">
            <v>745700</v>
          </cell>
          <cell r="L438">
            <v>745700</v>
          </cell>
          <cell r="N438">
            <v>744500</v>
          </cell>
          <cell r="P438">
            <v>744500</v>
          </cell>
          <cell r="R438">
            <v>744500</v>
          </cell>
          <cell r="T438">
            <v>744500</v>
          </cell>
        </row>
        <row r="441">
          <cell r="J441">
            <v>18000</v>
          </cell>
          <cell r="M441">
            <v>18000</v>
          </cell>
          <cell r="N441">
            <v>18000</v>
          </cell>
          <cell r="Q441">
            <v>18000</v>
          </cell>
          <cell r="R441">
            <v>18000</v>
          </cell>
          <cell r="U441">
            <v>18000</v>
          </cell>
        </row>
        <row r="442">
          <cell r="S442">
            <v>168206194.22999999</v>
          </cell>
          <cell r="T442">
            <v>128948900</v>
          </cell>
          <cell r="U442">
            <v>6823821</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I380"/>
  <sheetViews>
    <sheetView tabSelected="1" zoomScale="80" zoomScaleNormal="80" workbookViewId="0">
      <pane xSplit="9" ySplit="5" topLeftCell="J373" activePane="bottomRight" state="frozen"/>
      <selection activeCell="B20" sqref="B20"/>
      <selection pane="topRight" activeCell="B20" sqref="B20"/>
      <selection pane="bottomLeft" activeCell="B20" sqref="B20"/>
      <selection pane="bottomRight" activeCell="V387" sqref="V387"/>
    </sheetView>
  </sheetViews>
  <sheetFormatPr defaultRowHeight="15" x14ac:dyDescent="0.25"/>
  <cols>
    <col min="1" max="1" width="35.28515625" style="3" customWidth="1"/>
    <col min="2" max="2" width="4.5703125" style="1" customWidth="1"/>
    <col min="3" max="3" width="4.85546875" style="1" customWidth="1"/>
    <col min="4" max="4" width="4.28515625" style="33" customWidth="1"/>
    <col min="5" max="5" width="5.140625" style="33" customWidth="1"/>
    <col min="6" max="7" width="3.5703125" style="33" hidden="1" customWidth="1"/>
    <col min="8" max="8" width="7.5703125" style="33" customWidth="1"/>
    <col min="9" max="9" width="4.85546875" style="1" customWidth="1"/>
    <col min="10" max="10" width="15.85546875" style="1" customWidth="1"/>
    <col min="11" max="11" width="15.140625" style="31" hidden="1" customWidth="1"/>
    <col min="12" max="12" width="13" style="31" hidden="1" customWidth="1"/>
    <col min="13" max="13" width="12.85546875" style="31" hidden="1" customWidth="1"/>
    <col min="14" max="14" width="15.85546875" style="1" customWidth="1"/>
    <col min="15" max="17" width="15.85546875" style="1" hidden="1" customWidth="1"/>
    <col min="18" max="18" width="15.85546875" style="1" customWidth="1"/>
    <col min="19" max="21" width="15.85546875" style="1" hidden="1" customWidth="1"/>
    <col min="22" max="162" width="9.140625" style="1"/>
    <col min="163" max="163" width="1.42578125" style="1" customWidth="1"/>
    <col min="164" max="164" width="59.5703125" style="1" customWidth="1"/>
    <col min="165" max="165" width="9.140625" style="1" customWidth="1"/>
    <col min="166" max="167" width="3.85546875" style="1" customWidth="1"/>
    <col min="168" max="168" width="10.5703125" style="1" customWidth="1"/>
    <col min="169" max="169" width="3.85546875" style="1" customWidth="1"/>
    <col min="170" max="172" width="14.42578125" style="1" customWidth="1"/>
    <col min="173" max="173" width="4.140625" style="1" customWidth="1"/>
    <col min="174" max="174" width="15" style="1" customWidth="1"/>
    <col min="175" max="176" width="9.140625" style="1" customWidth="1"/>
    <col min="177" max="177" width="11.5703125" style="1" customWidth="1"/>
    <col min="178" max="178" width="18.140625" style="1" customWidth="1"/>
    <col min="179" max="179" width="13.140625" style="1" customWidth="1"/>
    <col min="180" max="180" width="12.28515625" style="1" customWidth="1"/>
    <col min="181" max="418" width="9.140625" style="1"/>
    <col min="419" max="419" width="1.42578125" style="1" customWidth="1"/>
    <col min="420" max="420" width="59.5703125" style="1" customWidth="1"/>
    <col min="421" max="421" width="9.140625" style="1" customWidth="1"/>
    <col min="422" max="423" width="3.85546875" style="1" customWidth="1"/>
    <col min="424" max="424" width="10.5703125" style="1" customWidth="1"/>
    <col min="425" max="425" width="3.85546875" style="1" customWidth="1"/>
    <col min="426" max="428" width="14.42578125" style="1" customWidth="1"/>
    <col min="429" max="429" width="4.140625" style="1" customWidth="1"/>
    <col min="430" max="430" width="15" style="1" customWidth="1"/>
    <col min="431" max="432" width="9.140625" style="1" customWidth="1"/>
    <col min="433" max="433" width="11.5703125" style="1" customWidth="1"/>
    <col min="434" max="434" width="18.140625" style="1" customWidth="1"/>
    <col min="435" max="435" width="13.140625" style="1" customWidth="1"/>
    <col min="436" max="436" width="12.28515625" style="1" customWidth="1"/>
    <col min="437" max="674" width="9.140625" style="1"/>
    <col min="675" max="675" width="1.42578125" style="1" customWidth="1"/>
    <col min="676" max="676" width="59.5703125" style="1" customWidth="1"/>
    <col min="677" max="677" width="9.140625" style="1" customWidth="1"/>
    <col min="678" max="679" width="3.85546875" style="1" customWidth="1"/>
    <col min="680" max="680" width="10.5703125" style="1" customWidth="1"/>
    <col min="681" max="681" width="3.85546875" style="1" customWidth="1"/>
    <col min="682" max="684" width="14.42578125" style="1" customWidth="1"/>
    <col min="685" max="685" width="4.140625" style="1" customWidth="1"/>
    <col min="686" max="686" width="15" style="1" customWidth="1"/>
    <col min="687" max="688" width="9.140625" style="1" customWidth="1"/>
    <col min="689" max="689" width="11.5703125" style="1" customWidth="1"/>
    <col min="690" max="690" width="18.140625" style="1" customWidth="1"/>
    <col min="691" max="691" width="13.140625" style="1" customWidth="1"/>
    <col min="692" max="692" width="12.28515625" style="1" customWidth="1"/>
    <col min="693" max="930" width="9.140625" style="1"/>
    <col min="931" max="931" width="1.42578125" style="1" customWidth="1"/>
    <col min="932" max="932" width="59.5703125" style="1" customWidth="1"/>
    <col min="933" max="933" width="9.140625" style="1" customWidth="1"/>
    <col min="934" max="935" width="3.85546875" style="1" customWidth="1"/>
    <col min="936" max="936" width="10.5703125" style="1" customWidth="1"/>
    <col min="937" max="937" width="3.85546875" style="1" customWidth="1"/>
    <col min="938" max="940" width="14.42578125" style="1" customWidth="1"/>
    <col min="941" max="941" width="4.140625" style="1" customWidth="1"/>
    <col min="942" max="942" width="15" style="1" customWidth="1"/>
    <col min="943" max="944" width="9.140625" style="1" customWidth="1"/>
    <col min="945" max="945" width="11.5703125" style="1" customWidth="1"/>
    <col min="946" max="946" width="18.140625" style="1" customWidth="1"/>
    <col min="947" max="947" width="13.140625" style="1" customWidth="1"/>
    <col min="948" max="948" width="12.28515625" style="1" customWidth="1"/>
    <col min="949" max="1186" width="9.140625" style="1"/>
    <col min="1187" max="1187" width="1.42578125" style="1" customWidth="1"/>
    <col min="1188" max="1188" width="59.5703125" style="1" customWidth="1"/>
    <col min="1189" max="1189" width="9.140625" style="1" customWidth="1"/>
    <col min="1190" max="1191" width="3.85546875" style="1" customWidth="1"/>
    <col min="1192" max="1192" width="10.5703125" style="1" customWidth="1"/>
    <col min="1193" max="1193" width="3.85546875" style="1" customWidth="1"/>
    <col min="1194" max="1196" width="14.42578125" style="1" customWidth="1"/>
    <col min="1197" max="1197" width="4.140625" style="1" customWidth="1"/>
    <col min="1198" max="1198" width="15" style="1" customWidth="1"/>
    <col min="1199" max="1200" width="9.140625" style="1" customWidth="1"/>
    <col min="1201" max="1201" width="11.5703125" style="1" customWidth="1"/>
    <col min="1202" max="1202" width="18.140625" style="1" customWidth="1"/>
    <col min="1203" max="1203" width="13.140625" style="1" customWidth="1"/>
    <col min="1204" max="1204" width="12.28515625" style="1" customWidth="1"/>
    <col min="1205" max="1442" width="9.140625" style="1"/>
    <col min="1443" max="1443" width="1.42578125" style="1" customWidth="1"/>
    <col min="1444" max="1444" width="59.5703125" style="1" customWidth="1"/>
    <col min="1445" max="1445" width="9.140625" style="1" customWidth="1"/>
    <col min="1446" max="1447" width="3.85546875" style="1" customWidth="1"/>
    <col min="1448" max="1448" width="10.5703125" style="1" customWidth="1"/>
    <col min="1449" max="1449" width="3.85546875" style="1" customWidth="1"/>
    <col min="1450" max="1452" width="14.42578125" style="1" customWidth="1"/>
    <col min="1453" max="1453" width="4.140625" style="1" customWidth="1"/>
    <col min="1454" max="1454" width="15" style="1" customWidth="1"/>
    <col min="1455" max="1456" width="9.140625" style="1" customWidth="1"/>
    <col min="1457" max="1457" width="11.5703125" style="1" customWidth="1"/>
    <col min="1458" max="1458" width="18.140625" style="1" customWidth="1"/>
    <col min="1459" max="1459" width="13.140625" style="1" customWidth="1"/>
    <col min="1460" max="1460" width="12.28515625" style="1" customWidth="1"/>
    <col min="1461" max="1698" width="9.140625" style="1"/>
    <col min="1699" max="1699" width="1.42578125" style="1" customWidth="1"/>
    <col min="1700" max="1700" width="59.5703125" style="1" customWidth="1"/>
    <col min="1701" max="1701" width="9.140625" style="1" customWidth="1"/>
    <col min="1702" max="1703" width="3.85546875" style="1" customWidth="1"/>
    <col min="1704" max="1704" width="10.5703125" style="1" customWidth="1"/>
    <col min="1705" max="1705" width="3.85546875" style="1" customWidth="1"/>
    <col min="1706" max="1708" width="14.42578125" style="1" customWidth="1"/>
    <col min="1709" max="1709" width="4.140625" style="1" customWidth="1"/>
    <col min="1710" max="1710" width="15" style="1" customWidth="1"/>
    <col min="1711" max="1712" width="9.140625" style="1" customWidth="1"/>
    <col min="1713" max="1713" width="11.5703125" style="1" customWidth="1"/>
    <col min="1714" max="1714" width="18.140625" style="1" customWidth="1"/>
    <col min="1715" max="1715" width="13.140625" style="1" customWidth="1"/>
    <col min="1716" max="1716" width="12.28515625" style="1" customWidth="1"/>
    <col min="1717" max="1954" width="9.140625" style="1"/>
    <col min="1955" max="1955" width="1.42578125" style="1" customWidth="1"/>
    <col min="1956" max="1956" width="59.5703125" style="1" customWidth="1"/>
    <col min="1957" max="1957" width="9.140625" style="1" customWidth="1"/>
    <col min="1958" max="1959" width="3.85546875" style="1" customWidth="1"/>
    <col min="1960" max="1960" width="10.5703125" style="1" customWidth="1"/>
    <col min="1961" max="1961" width="3.85546875" style="1" customWidth="1"/>
    <col min="1962" max="1964" width="14.42578125" style="1" customWidth="1"/>
    <col min="1965" max="1965" width="4.140625" style="1" customWidth="1"/>
    <col min="1966" max="1966" width="15" style="1" customWidth="1"/>
    <col min="1967" max="1968" width="9.140625" style="1" customWidth="1"/>
    <col min="1969" max="1969" width="11.5703125" style="1" customWidth="1"/>
    <col min="1970" max="1970" width="18.140625" style="1" customWidth="1"/>
    <col min="1971" max="1971" width="13.140625" style="1" customWidth="1"/>
    <col min="1972" max="1972" width="12.28515625" style="1" customWidth="1"/>
    <col min="1973" max="2210" width="9.140625" style="1"/>
    <col min="2211" max="2211" width="1.42578125" style="1" customWidth="1"/>
    <col min="2212" max="2212" width="59.5703125" style="1" customWidth="1"/>
    <col min="2213" max="2213" width="9.140625" style="1" customWidth="1"/>
    <col min="2214" max="2215" width="3.85546875" style="1" customWidth="1"/>
    <col min="2216" max="2216" width="10.5703125" style="1" customWidth="1"/>
    <col min="2217" max="2217" width="3.85546875" style="1" customWidth="1"/>
    <col min="2218" max="2220" width="14.42578125" style="1" customWidth="1"/>
    <col min="2221" max="2221" width="4.140625" style="1" customWidth="1"/>
    <col min="2222" max="2222" width="15" style="1" customWidth="1"/>
    <col min="2223" max="2224" width="9.140625" style="1" customWidth="1"/>
    <col min="2225" max="2225" width="11.5703125" style="1" customWidth="1"/>
    <col min="2226" max="2226" width="18.140625" style="1" customWidth="1"/>
    <col min="2227" max="2227" width="13.140625" style="1" customWidth="1"/>
    <col min="2228" max="2228" width="12.28515625" style="1" customWidth="1"/>
    <col min="2229" max="2466" width="9.140625" style="1"/>
    <col min="2467" max="2467" width="1.42578125" style="1" customWidth="1"/>
    <col min="2468" max="2468" width="59.5703125" style="1" customWidth="1"/>
    <col min="2469" max="2469" width="9.140625" style="1" customWidth="1"/>
    <col min="2470" max="2471" width="3.85546875" style="1" customWidth="1"/>
    <col min="2472" max="2472" width="10.5703125" style="1" customWidth="1"/>
    <col min="2473" max="2473" width="3.85546875" style="1" customWidth="1"/>
    <col min="2474" max="2476" width="14.42578125" style="1" customWidth="1"/>
    <col min="2477" max="2477" width="4.140625" style="1" customWidth="1"/>
    <col min="2478" max="2478" width="15" style="1" customWidth="1"/>
    <col min="2479" max="2480" width="9.140625" style="1" customWidth="1"/>
    <col min="2481" max="2481" width="11.5703125" style="1" customWidth="1"/>
    <col min="2482" max="2482" width="18.140625" style="1" customWidth="1"/>
    <col min="2483" max="2483" width="13.140625" style="1" customWidth="1"/>
    <col min="2484" max="2484" width="12.28515625" style="1" customWidth="1"/>
    <col min="2485" max="2722" width="9.140625" style="1"/>
    <col min="2723" max="2723" width="1.42578125" style="1" customWidth="1"/>
    <col min="2724" max="2724" width="59.5703125" style="1" customWidth="1"/>
    <col min="2725" max="2725" width="9.140625" style="1" customWidth="1"/>
    <col min="2726" max="2727" width="3.85546875" style="1" customWidth="1"/>
    <col min="2728" max="2728" width="10.5703125" style="1" customWidth="1"/>
    <col min="2729" max="2729" width="3.85546875" style="1" customWidth="1"/>
    <col min="2730" max="2732" width="14.42578125" style="1" customWidth="1"/>
    <col min="2733" max="2733" width="4.140625" style="1" customWidth="1"/>
    <col min="2734" max="2734" width="15" style="1" customWidth="1"/>
    <col min="2735" max="2736" width="9.140625" style="1" customWidth="1"/>
    <col min="2737" max="2737" width="11.5703125" style="1" customWidth="1"/>
    <col min="2738" max="2738" width="18.140625" style="1" customWidth="1"/>
    <col min="2739" max="2739" width="13.140625" style="1" customWidth="1"/>
    <col min="2740" max="2740" width="12.28515625" style="1" customWidth="1"/>
    <col min="2741" max="2978" width="9.140625" style="1"/>
    <col min="2979" max="2979" width="1.42578125" style="1" customWidth="1"/>
    <col min="2980" max="2980" width="59.5703125" style="1" customWidth="1"/>
    <col min="2981" max="2981" width="9.140625" style="1" customWidth="1"/>
    <col min="2982" max="2983" width="3.85546875" style="1" customWidth="1"/>
    <col min="2984" max="2984" width="10.5703125" style="1" customWidth="1"/>
    <col min="2985" max="2985" width="3.85546875" style="1" customWidth="1"/>
    <col min="2986" max="2988" width="14.42578125" style="1" customWidth="1"/>
    <col min="2989" max="2989" width="4.140625" style="1" customWidth="1"/>
    <col min="2990" max="2990" width="15" style="1" customWidth="1"/>
    <col min="2991" max="2992" width="9.140625" style="1" customWidth="1"/>
    <col min="2993" max="2993" width="11.5703125" style="1" customWidth="1"/>
    <col min="2994" max="2994" width="18.140625" style="1" customWidth="1"/>
    <col min="2995" max="2995" width="13.140625" style="1" customWidth="1"/>
    <col min="2996" max="2996" width="12.28515625" style="1" customWidth="1"/>
    <col min="2997" max="3234" width="9.140625" style="1"/>
    <col min="3235" max="3235" width="1.42578125" style="1" customWidth="1"/>
    <col min="3236" max="3236" width="59.5703125" style="1" customWidth="1"/>
    <col min="3237" max="3237" width="9.140625" style="1" customWidth="1"/>
    <col min="3238" max="3239" width="3.85546875" style="1" customWidth="1"/>
    <col min="3240" max="3240" width="10.5703125" style="1" customWidth="1"/>
    <col min="3241" max="3241" width="3.85546875" style="1" customWidth="1"/>
    <col min="3242" max="3244" width="14.42578125" style="1" customWidth="1"/>
    <col min="3245" max="3245" width="4.140625" style="1" customWidth="1"/>
    <col min="3246" max="3246" width="15" style="1" customWidth="1"/>
    <col min="3247" max="3248" width="9.140625" style="1" customWidth="1"/>
    <col min="3249" max="3249" width="11.5703125" style="1" customWidth="1"/>
    <col min="3250" max="3250" width="18.140625" style="1" customWidth="1"/>
    <col min="3251" max="3251" width="13.140625" style="1" customWidth="1"/>
    <col min="3252" max="3252" width="12.28515625" style="1" customWidth="1"/>
    <col min="3253" max="3490" width="9.140625" style="1"/>
    <col min="3491" max="3491" width="1.42578125" style="1" customWidth="1"/>
    <col min="3492" max="3492" width="59.5703125" style="1" customWidth="1"/>
    <col min="3493" max="3493" width="9.140625" style="1" customWidth="1"/>
    <col min="3494" max="3495" width="3.85546875" style="1" customWidth="1"/>
    <col min="3496" max="3496" width="10.5703125" style="1" customWidth="1"/>
    <col min="3497" max="3497" width="3.85546875" style="1" customWidth="1"/>
    <col min="3498" max="3500" width="14.42578125" style="1" customWidth="1"/>
    <col min="3501" max="3501" width="4.140625" style="1" customWidth="1"/>
    <col min="3502" max="3502" width="15" style="1" customWidth="1"/>
    <col min="3503" max="3504" width="9.140625" style="1" customWidth="1"/>
    <col min="3505" max="3505" width="11.5703125" style="1" customWidth="1"/>
    <col min="3506" max="3506" width="18.140625" style="1" customWidth="1"/>
    <col min="3507" max="3507" width="13.140625" style="1" customWidth="1"/>
    <col min="3508" max="3508" width="12.28515625" style="1" customWidth="1"/>
    <col min="3509" max="3746" width="9.140625" style="1"/>
    <col min="3747" max="3747" width="1.42578125" style="1" customWidth="1"/>
    <col min="3748" max="3748" width="59.5703125" style="1" customWidth="1"/>
    <col min="3749" max="3749" width="9.140625" style="1" customWidth="1"/>
    <col min="3750" max="3751" width="3.85546875" style="1" customWidth="1"/>
    <col min="3752" max="3752" width="10.5703125" style="1" customWidth="1"/>
    <col min="3753" max="3753" width="3.85546875" style="1" customWidth="1"/>
    <col min="3754" max="3756" width="14.42578125" style="1" customWidth="1"/>
    <col min="3757" max="3757" width="4.140625" style="1" customWidth="1"/>
    <col min="3758" max="3758" width="15" style="1" customWidth="1"/>
    <col min="3759" max="3760" width="9.140625" style="1" customWidth="1"/>
    <col min="3761" max="3761" width="11.5703125" style="1" customWidth="1"/>
    <col min="3762" max="3762" width="18.140625" style="1" customWidth="1"/>
    <col min="3763" max="3763" width="13.140625" style="1" customWidth="1"/>
    <col min="3764" max="3764" width="12.28515625" style="1" customWidth="1"/>
    <col min="3765" max="4002" width="9.140625" style="1"/>
    <col min="4003" max="4003" width="1.42578125" style="1" customWidth="1"/>
    <col min="4004" max="4004" width="59.5703125" style="1" customWidth="1"/>
    <col min="4005" max="4005" width="9.140625" style="1" customWidth="1"/>
    <col min="4006" max="4007" width="3.85546875" style="1" customWidth="1"/>
    <col min="4008" max="4008" width="10.5703125" style="1" customWidth="1"/>
    <col min="4009" max="4009" width="3.85546875" style="1" customWidth="1"/>
    <col min="4010" max="4012" width="14.42578125" style="1" customWidth="1"/>
    <col min="4013" max="4013" width="4.140625" style="1" customWidth="1"/>
    <col min="4014" max="4014" width="15" style="1" customWidth="1"/>
    <col min="4015" max="4016" width="9.140625" style="1" customWidth="1"/>
    <col min="4017" max="4017" width="11.5703125" style="1" customWidth="1"/>
    <col min="4018" max="4018" width="18.140625" style="1" customWidth="1"/>
    <col min="4019" max="4019" width="13.140625" style="1" customWidth="1"/>
    <col min="4020" max="4020" width="12.28515625" style="1" customWidth="1"/>
    <col min="4021" max="4258" width="9.140625" style="1"/>
    <col min="4259" max="4259" width="1.42578125" style="1" customWidth="1"/>
    <col min="4260" max="4260" width="59.5703125" style="1" customWidth="1"/>
    <col min="4261" max="4261" width="9.140625" style="1" customWidth="1"/>
    <col min="4262" max="4263" width="3.85546875" style="1" customWidth="1"/>
    <col min="4264" max="4264" width="10.5703125" style="1" customWidth="1"/>
    <col min="4265" max="4265" width="3.85546875" style="1" customWidth="1"/>
    <col min="4266" max="4268" width="14.42578125" style="1" customWidth="1"/>
    <col min="4269" max="4269" width="4.140625" style="1" customWidth="1"/>
    <col min="4270" max="4270" width="15" style="1" customWidth="1"/>
    <col min="4271" max="4272" width="9.140625" style="1" customWidth="1"/>
    <col min="4273" max="4273" width="11.5703125" style="1" customWidth="1"/>
    <col min="4274" max="4274" width="18.140625" style="1" customWidth="1"/>
    <col min="4275" max="4275" width="13.140625" style="1" customWidth="1"/>
    <col min="4276" max="4276" width="12.28515625" style="1" customWidth="1"/>
    <col min="4277" max="4514" width="9.140625" style="1"/>
    <col min="4515" max="4515" width="1.42578125" style="1" customWidth="1"/>
    <col min="4516" max="4516" width="59.5703125" style="1" customWidth="1"/>
    <col min="4517" max="4517" width="9.140625" style="1" customWidth="1"/>
    <col min="4518" max="4519" width="3.85546875" style="1" customWidth="1"/>
    <col min="4520" max="4520" width="10.5703125" style="1" customWidth="1"/>
    <col min="4521" max="4521" width="3.85546875" style="1" customWidth="1"/>
    <col min="4522" max="4524" width="14.42578125" style="1" customWidth="1"/>
    <col min="4525" max="4525" width="4.140625" style="1" customWidth="1"/>
    <col min="4526" max="4526" width="15" style="1" customWidth="1"/>
    <col min="4527" max="4528" width="9.140625" style="1" customWidth="1"/>
    <col min="4529" max="4529" width="11.5703125" style="1" customWidth="1"/>
    <col min="4530" max="4530" width="18.140625" style="1" customWidth="1"/>
    <col min="4531" max="4531" width="13.140625" style="1" customWidth="1"/>
    <col min="4532" max="4532" width="12.28515625" style="1" customWidth="1"/>
    <col min="4533" max="4770" width="9.140625" style="1"/>
    <col min="4771" max="4771" width="1.42578125" style="1" customWidth="1"/>
    <col min="4772" max="4772" width="59.5703125" style="1" customWidth="1"/>
    <col min="4773" max="4773" width="9.140625" style="1" customWidth="1"/>
    <col min="4774" max="4775" width="3.85546875" style="1" customWidth="1"/>
    <col min="4776" max="4776" width="10.5703125" style="1" customWidth="1"/>
    <col min="4777" max="4777" width="3.85546875" style="1" customWidth="1"/>
    <col min="4778" max="4780" width="14.42578125" style="1" customWidth="1"/>
    <col min="4781" max="4781" width="4.140625" style="1" customWidth="1"/>
    <col min="4782" max="4782" width="15" style="1" customWidth="1"/>
    <col min="4783" max="4784" width="9.140625" style="1" customWidth="1"/>
    <col min="4785" max="4785" width="11.5703125" style="1" customWidth="1"/>
    <col min="4786" max="4786" width="18.140625" style="1" customWidth="1"/>
    <col min="4787" max="4787" width="13.140625" style="1" customWidth="1"/>
    <col min="4788" max="4788" width="12.28515625" style="1" customWidth="1"/>
    <col min="4789" max="5026" width="9.140625" style="1"/>
    <col min="5027" max="5027" width="1.42578125" style="1" customWidth="1"/>
    <col min="5028" max="5028" width="59.5703125" style="1" customWidth="1"/>
    <col min="5029" max="5029" width="9.140625" style="1" customWidth="1"/>
    <col min="5030" max="5031" width="3.85546875" style="1" customWidth="1"/>
    <col min="5032" max="5032" width="10.5703125" style="1" customWidth="1"/>
    <col min="5033" max="5033" width="3.85546875" style="1" customWidth="1"/>
    <col min="5034" max="5036" width="14.42578125" style="1" customWidth="1"/>
    <col min="5037" max="5037" width="4.140625" style="1" customWidth="1"/>
    <col min="5038" max="5038" width="15" style="1" customWidth="1"/>
    <col min="5039" max="5040" width="9.140625" style="1" customWidth="1"/>
    <col min="5041" max="5041" width="11.5703125" style="1" customWidth="1"/>
    <col min="5042" max="5042" width="18.140625" style="1" customWidth="1"/>
    <col min="5043" max="5043" width="13.140625" style="1" customWidth="1"/>
    <col min="5044" max="5044" width="12.28515625" style="1" customWidth="1"/>
    <col min="5045" max="5282" width="9.140625" style="1"/>
    <col min="5283" max="5283" width="1.42578125" style="1" customWidth="1"/>
    <col min="5284" max="5284" width="59.5703125" style="1" customWidth="1"/>
    <col min="5285" max="5285" width="9.140625" style="1" customWidth="1"/>
    <col min="5286" max="5287" width="3.85546875" style="1" customWidth="1"/>
    <col min="5288" max="5288" width="10.5703125" style="1" customWidth="1"/>
    <col min="5289" max="5289" width="3.85546875" style="1" customWidth="1"/>
    <col min="5290" max="5292" width="14.42578125" style="1" customWidth="1"/>
    <col min="5293" max="5293" width="4.140625" style="1" customWidth="1"/>
    <col min="5294" max="5294" width="15" style="1" customWidth="1"/>
    <col min="5295" max="5296" width="9.140625" style="1" customWidth="1"/>
    <col min="5297" max="5297" width="11.5703125" style="1" customWidth="1"/>
    <col min="5298" max="5298" width="18.140625" style="1" customWidth="1"/>
    <col min="5299" max="5299" width="13.140625" style="1" customWidth="1"/>
    <col min="5300" max="5300" width="12.28515625" style="1" customWidth="1"/>
    <col min="5301" max="5538" width="9.140625" style="1"/>
    <col min="5539" max="5539" width="1.42578125" style="1" customWidth="1"/>
    <col min="5540" max="5540" width="59.5703125" style="1" customWidth="1"/>
    <col min="5541" max="5541" width="9.140625" style="1" customWidth="1"/>
    <col min="5542" max="5543" width="3.85546875" style="1" customWidth="1"/>
    <col min="5544" max="5544" width="10.5703125" style="1" customWidth="1"/>
    <col min="5545" max="5545" width="3.85546875" style="1" customWidth="1"/>
    <col min="5546" max="5548" width="14.42578125" style="1" customWidth="1"/>
    <col min="5549" max="5549" width="4.140625" style="1" customWidth="1"/>
    <col min="5550" max="5550" width="15" style="1" customWidth="1"/>
    <col min="5551" max="5552" width="9.140625" style="1" customWidth="1"/>
    <col min="5553" max="5553" width="11.5703125" style="1" customWidth="1"/>
    <col min="5554" max="5554" width="18.140625" style="1" customWidth="1"/>
    <col min="5555" max="5555" width="13.140625" style="1" customWidth="1"/>
    <col min="5556" max="5556" width="12.28515625" style="1" customWidth="1"/>
    <col min="5557" max="5794" width="9.140625" style="1"/>
    <col min="5795" max="5795" width="1.42578125" style="1" customWidth="1"/>
    <col min="5796" max="5796" width="59.5703125" style="1" customWidth="1"/>
    <col min="5797" max="5797" width="9.140625" style="1" customWidth="1"/>
    <col min="5798" max="5799" width="3.85546875" style="1" customWidth="1"/>
    <col min="5800" max="5800" width="10.5703125" style="1" customWidth="1"/>
    <col min="5801" max="5801" width="3.85546875" style="1" customWidth="1"/>
    <col min="5802" max="5804" width="14.42578125" style="1" customWidth="1"/>
    <col min="5805" max="5805" width="4.140625" style="1" customWidth="1"/>
    <col min="5806" max="5806" width="15" style="1" customWidth="1"/>
    <col min="5807" max="5808" width="9.140625" style="1" customWidth="1"/>
    <col min="5809" max="5809" width="11.5703125" style="1" customWidth="1"/>
    <col min="5810" max="5810" width="18.140625" style="1" customWidth="1"/>
    <col min="5811" max="5811" width="13.140625" style="1" customWidth="1"/>
    <col min="5812" max="5812" width="12.28515625" style="1" customWidth="1"/>
    <col min="5813" max="6050" width="9.140625" style="1"/>
    <col min="6051" max="6051" width="1.42578125" style="1" customWidth="1"/>
    <col min="6052" max="6052" width="59.5703125" style="1" customWidth="1"/>
    <col min="6053" max="6053" width="9.140625" style="1" customWidth="1"/>
    <col min="6054" max="6055" width="3.85546875" style="1" customWidth="1"/>
    <col min="6056" max="6056" width="10.5703125" style="1" customWidth="1"/>
    <col min="6057" max="6057" width="3.85546875" style="1" customWidth="1"/>
    <col min="6058" max="6060" width="14.42578125" style="1" customWidth="1"/>
    <col min="6061" max="6061" width="4.140625" style="1" customWidth="1"/>
    <col min="6062" max="6062" width="15" style="1" customWidth="1"/>
    <col min="6063" max="6064" width="9.140625" style="1" customWidth="1"/>
    <col min="6065" max="6065" width="11.5703125" style="1" customWidth="1"/>
    <col min="6066" max="6066" width="18.140625" style="1" customWidth="1"/>
    <col min="6067" max="6067" width="13.140625" style="1" customWidth="1"/>
    <col min="6068" max="6068" width="12.28515625" style="1" customWidth="1"/>
    <col min="6069" max="6306" width="9.140625" style="1"/>
    <col min="6307" max="6307" width="1.42578125" style="1" customWidth="1"/>
    <col min="6308" max="6308" width="59.5703125" style="1" customWidth="1"/>
    <col min="6309" max="6309" width="9.140625" style="1" customWidth="1"/>
    <col min="6310" max="6311" width="3.85546875" style="1" customWidth="1"/>
    <col min="6312" max="6312" width="10.5703125" style="1" customWidth="1"/>
    <col min="6313" max="6313" width="3.85546875" style="1" customWidth="1"/>
    <col min="6314" max="6316" width="14.42578125" style="1" customWidth="1"/>
    <col min="6317" max="6317" width="4.140625" style="1" customWidth="1"/>
    <col min="6318" max="6318" width="15" style="1" customWidth="1"/>
    <col min="6319" max="6320" width="9.140625" style="1" customWidth="1"/>
    <col min="6321" max="6321" width="11.5703125" style="1" customWidth="1"/>
    <col min="6322" max="6322" width="18.140625" style="1" customWidth="1"/>
    <col min="6323" max="6323" width="13.140625" style="1" customWidth="1"/>
    <col min="6324" max="6324" width="12.28515625" style="1" customWidth="1"/>
    <col min="6325" max="6562" width="9.140625" style="1"/>
    <col min="6563" max="6563" width="1.42578125" style="1" customWidth="1"/>
    <col min="6564" max="6564" width="59.5703125" style="1" customWidth="1"/>
    <col min="6565" max="6565" width="9.140625" style="1" customWidth="1"/>
    <col min="6566" max="6567" width="3.85546875" style="1" customWidth="1"/>
    <col min="6568" max="6568" width="10.5703125" style="1" customWidth="1"/>
    <col min="6569" max="6569" width="3.85546875" style="1" customWidth="1"/>
    <col min="6570" max="6572" width="14.42578125" style="1" customWidth="1"/>
    <col min="6573" max="6573" width="4.140625" style="1" customWidth="1"/>
    <col min="6574" max="6574" width="15" style="1" customWidth="1"/>
    <col min="6575" max="6576" width="9.140625" style="1" customWidth="1"/>
    <col min="6577" max="6577" width="11.5703125" style="1" customWidth="1"/>
    <col min="6578" max="6578" width="18.140625" style="1" customWidth="1"/>
    <col min="6579" max="6579" width="13.140625" style="1" customWidth="1"/>
    <col min="6580" max="6580" width="12.28515625" style="1" customWidth="1"/>
    <col min="6581" max="6818" width="9.140625" style="1"/>
    <col min="6819" max="6819" width="1.42578125" style="1" customWidth="1"/>
    <col min="6820" max="6820" width="59.5703125" style="1" customWidth="1"/>
    <col min="6821" max="6821" width="9.140625" style="1" customWidth="1"/>
    <col min="6822" max="6823" width="3.85546875" style="1" customWidth="1"/>
    <col min="6824" max="6824" width="10.5703125" style="1" customWidth="1"/>
    <col min="6825" max="6825" width="3.85546875" style="1" customWidth="1"/>
    <col min="6826" max="6828" width="14.42578125" style="1" customWidth="1"/>
    <col min="6829" max="6829" width="4.140625" style="1" customWidth="1"/>
    <col min="6830" max="6830" width="15" style="1" customWidth="1"/>
    <col min="6831" max="6832" width="9.140625" style="1" customWidth="1"/>
    <col min="6833" max="6833" width="11.5703125" style="1" customWidth="1"/>
    <col min="6834" max="6834" width="18.140625" style="1" customWidth="1"/>
    <col min="6835" max="6835" width="13.140625" style="1" customWidth="1"/>
    <col min="6836" max="6836" width="12.28515625" style="1" customWidth="1"/>
    <col min="6837" max="7074" width="9.140625" style="1"/>
    <col min="7075" max="7075" width="1.42578125" style="1" customWidth="1"/>
    <col min="7076" max="7076" width="59.5703125" style="1" customWidth="1"/>
    <col min="7077" max="7077" width="9.140625" style="1" customWidth="1"/>
    <col min="7078" max="7079" width="3.85546875" style="1" customWidth="1"/>
    <col min="7080" max="7080" width="10.5703125" style="1" customWidth="1"/>
    <col min="7081" max="7081" width="3.85546875" style="1" customWidth="1"/>
    <col min="7082" max="7084" width="14.42578125" style="1" customWidth="1"/>
    <col min="7085" max="7085" width="4.140625" style="1" customWidth="1"/>
    <col min="7086" max="7086" width="15" style="1" customWidth="1"/>
    <col min="7087" max="7088" width="9.140625" style="1" customWidth="1"/>
    <col min="7089" max="7089" width="11.5703125" style="1" customWidth="1"/>
    <col min="7090" max="7090" width="18.140625" style="1" customWidth="1"/>
    <col min="7091" max="7091" width="13.140625" style="1" customWidth="1"/>
    <col min="7092" max="7092" width="12.28515625" style="1" customWidth="1"/>
    <col min="7093" max="7330" width="9.140625" style="1"/>
    <col min="7331" max="7331" width="1.42578125" style="1" customWidth="1"/>
    <col min="7332" max="7332" width="59.5703125" style="1" customWidth="1"/>
    <col min="7333" max="7333" width="9.140625" style="1" customWidth="1"/>
    <col min="7334" max="7335" width="3.85546875" style="1" customWidth="1"/>
    <col min="7336" max="7336" width="10.5703125" style="1" customWidth="1"/>
    <col min="7337" max="7337" width="3.85546875" style="1" customWidth="1"/>
    <col min="7338" max="7340" width="14.42578125" style="1" customWidth="1"/>
    <col min="7341" max="7341" width="4.140625" style="1" customWidth="1"/>
    <col min="7342" max="7342" width="15" style="1" customWidth="1"/>
    <col min="7343" max="7344" width="9.140625" style="1" customWidth="1"/>
    <col min="7345" max="7345" width="11.5703125" style="1" customWidth="1"/>
    <col min="7346" max="7346" width="18.140625" style="1" customWidth="1"/>
    <col min="7347" max="7347" width="13.140625" style="1" customWidth="1"/>
    <col min="7348" max="7348" width="12.28515625" style="1" customWidth="1"/>
    <col min="7349" max="7586" width="9.140625" style="1"/>
    <col min="7587" max="7587" width="1.42578125" style="1" customWidth="1"/>
    <col min="7588" max="7588" width="59.5703125" style="1" customWidth="1"/>
    <col min="7589" max="7589" width="9.140625" style="1" customWidth="1"/>
    <col min="7590" max="7591" width="3.85546875" style="1" customWidth="1"/>
    <col min="7592" max="7592" width="10.5703125" style="1" customWidth="1"/>
    <col min="7593" max="7593" width="3.85546875" style="1" customWidth="1"/>
    <col min="7594" max="7596" width="14.42578125" style="1" customWidth="1"/>
    <col min="7597" max="7597" width="4.140625" style="1" customWidth="1"/>
    <col min="7598" max="7598" width="15" style="1" customWidth="1"/>
    <col min="7599" max="7600" width="9.140625" style="1" customWidth="1"/>
    <col min="7601" max="7601" width="11.5703125" style="1" customWidth="1"/>
    <col min="7602" max="7602" width="18.140625" style="1" customWidth="1"/>
    <col min="7603" max="7603" width="13.140625" style="1" customWidth="1"/>
    <col min="7604" max="7604" width="12.28515625" style="1" customWidth="1"/>
    <col min="7605" max="7842" width="9.140625" style="1"/>
    <col min="7843" max="7843" width="1.42578125" style="1" customWidth="1"/>
    <col min="7844" max="7844" width="59.5703125" style="1" customWidth="1"/>
    <col min="7845" max="7845" width="9.140625" style="1" customWidth="1"/>
    <col min="7846" max="7847" width="3.85546875" style="1" customWidth="1"/>
    <col min="7848" max="7848" width="10.5703125" style="1" customWidth="1"/>
    <col min="7849" max="7849" width="3.85546875" style="1" customWidth="1"/>
    <col min="7850" max="7852" width="14.42578125" style="1" customWidth="1"/>
    <col min="7853" max="7853" width="4.140625" style="1" customWidth="1"/>
    <col min="7854" max="7854" width="15" style="1" customWidth="1"/>
    <col min="7855" max="7856" width="9.140625" style="1" customWidth="1"/>
    <col min="7857" max="7857" width="11.5703125" style="1" customWidth="1"/>
    <col min="7858" max="7858" width="18.140625" style="1" customWidth="1"/>
    <col min="7859" max="7859" width="13.140625" style="1" customWidth="1"/>
    <col min="7860" max="7860" width="12.28515625" style="1" customWidth="1"/>
    <col min="7861" max="8098" width="9.140625" style="1"/>
    <col min="8099" max="8099" width="1.42578125" style="1" customWidth="1"/>
    <col min="8100" max="8100" width="59.5703125" style="1" customWidth="1"/>
    <col min="8101" max="8101" width="9.140625" style="1" customWidth="1"/>
    <col min="8102" max="8103" width="3.85546875" style="1" customWidth="1"/>
    <col min="8104" max="8104" width="10.5703125" style="1" customWidth="1"/>
    <col min="8105" max="8105" width="3.85546875" style="1" customWidth="1"/>
    <col min="8106" max="8108" width="14.42578125" style="1" customWidth="1"/>
    <col min="8109" max="8109" width="4.140625" style="1" customWidth="1"/>
    <col min="8110" max="8110" width="15" style="1" customWidth="1"/>
    <col min="8111" max="8112" width="9.140625" style="1" customWidth="1"/>
    <col min="8113" max="8113" width="11.5703125" style="1" customWidth="1"/>
    <col min="8114" max="8114" width="18.140625" style="1" customWidth="1"/>
    <col min="8115" max="8115" width="13.140625" style="1" customWidth="1"/>
    <col min="8116" max="8116" width="12.28515625" style="1" customWidth="1"/>
    <col min="8117" max="8354" width="9.140625" style="1"/>
    <col min="8355" max="8355" width="1.42578125" style="1" customWidth="1"/>
    <col min="8356" max="8356" width="59.5703125" style="1" customWidth="1"/>
    <col min="8357" max="8357" width="9.140625" style="1" customWidth="1"/>
    <col min="8358" max="8359" width="3.85546875" style="1" customWidth="1"/>
    <col min="8360" max="8360" width="10.5703125" style="1" customWidth="1"/>
    <col min="8361" max="8361" width="3.85546875" style="1" customWidth="1"/>
    <col min="8362" max="8364" width="14.42578125" style="1" customWidth="1"/>
    <col min="8365" max="8365" width="4.140625" style="1" customWidth="1"/>
    <col min="8366" max="8366" width="15" style="1" customWidth="1"/>
    <col min="8367" max="8368" width="9.140625" style="1" customWidth="1"/>
    <col min="8369" max="8369" width="11.5703125" style="1" customWidth="1"/>
    <col min="8370" max="8370" width="18.140625" style="1" customWidth="1"/>
    <col min="8371" max="8371" width="13.140625" style="1" customWidth="1"/>
    <col min="8372" max="8372" width="12.28515625" style="1" customWidth="1"/>
    <col min="8373" max="8610" width="9.140625" style="1"/>
    <col min="8611" max="8611" width="1.42578125" style="1" customWidth="1"/>
    <col min="8612" max="8612" width="59.5703125" style="1" customWidth="1"/>
    <col min="8613" max="8613" width="9.140625" style="1" customWidth="1"/>
    <col min="8614" max="8615" width="3.85546875" style="1" customWidth="1"/>
    <col min="8616" max="8616" width="10.5703125" style="1" customWidth="1"/>
    <col min="8617" max="8617" width="3.85546875" style="1" customWidth="1"/>
    <col min="8618" max="8620" width="14.42578125" style="1" customWidth="1"/>
    <col min="8621" max="8621" width="4.140625" style="1" customWidth="1"/>
    <col min="8622" max="8622" width="15" style="1" customWidth="1"/>
    <col min="8623" max="8624" width="9.140625" style="1" customWidth="1"/>
    <col min="8625" max="8625" width="11.5703125" style="1" customWidth="1"/>
    <col min="8626" max="8626" width="18.140625" style="1" customWidth="1"/>
    <col min="8627" max="8627" width="13.140625" style="1" customWidth="1"/>
    <col min="8628" max="8628" width="12.28515625" style="1" customWidth="1"/>
    <col min="8629" max="8866" width="9.140625" style="1"/>
    <col min="8867" max="8867" width="1.42578125" style="1" customWidth="1"/>
    <col min="8868" max="8868" width="59.5703125" style="1" customWidth="1"/>
    <col min="8869" max="8869" width="9.140625" style="1" customWidth="1"/>
    <col min="8870" max="8871" width="3.85546875" style="1" customWidth="1"/>
    <col min="8872" max="8872" width="10.5703125" style="1" customWidth="1"/>
    <col min="8873" max="8873" width="3.85546875" style="1" customWidth="1"/>
    <col min="8874" max="8876" width="14.42578125" style="1" customWidth="1"/>
    <col min="8877" max="8877" width="4.140625" style="1" customWidth="1"/>
    <col min="8878" max="8878" width="15" style="1" customWidth="1"/>
    <col min="8879" max="8880" width="9.140625" style="1" customWidth="1"/>
    <col min="8881" max="8881" width="11.5703125" style="1" customWidth="1"/>
    <col min="8882" max="8882" width="18.140625" style="1" customWidth="1"/>
    <col min="8883" max="8883" width="13.140625" style="1" customWidth="1"/>
    <col min="8884" max="8884" width="12.28515625" style="1" customWidth="1"/>
    <col min="8885" max="9122" width="9.140625" style="1"/>
    <col min="9123" max="9123" width="1.42578125" style="1" customWidth="1"/>
    <col min="9124" max="9124" width="59.5703125" style="1" customWidth="1"/>
    <col min="9125" max="9125" width="9.140625" style="1" customWidth="1"/>
    <col min="9126" max="9127" width="3.85546875" style="1" customWidth="1"/>
    <col min="9128" max="9128" width="10.5703125" style="1" customWidth="1"/>
    <col min="9129" max="9129" width="3.85546875" style="1" customWidth="1"/>
    <col min="9130" max="9132" width="14.42578125" style="1" customWidth="1"/>
    <col min="9133" max="9133" width="4.140625" style="1" customWidth="1"/>
    <col min="9134" max="9134" width="15" style="1" customWidth="1"/>
    <col min="9135" max="9136" width="9.140625" style="1" customWidth="1"/>
    <col min="9137" max="9137" width="11.5703125" style="1" customWidth="1"/>
    <col min="9138" max="9138" width="18.140625" style="1" customWidth="1"/>
    <col min="9139" max="9139" width="13.140625" style="1" customWidth="1"/>
    <col min="9140" max="9140" width="12.28515625" style="1" customWidth="1"/>
    <col min="9141" max="9378" width="9.140625" style="1"/>
    <col min="9379" max="9379" width="1.42578125" style="1" customWidth="1"/>
    <col min="9380" max="9380" width="59.5703125" style="1" customWidth="1"/>
    <col min="9381" max="9381" width="9.140625" style="1" customWidth="1"/>
    <col min="9382" max="9383" width="3.85546875" style="1" customWidth="1"/>
    <col min="9384" max="9384" width="10.5703125" style="1" customWidth="1"/>
    <col min="9385" max="9385" width="3.85546875" style="1" customWidth="1"/>
    <col min="9386" max="9388" width="14.42578125" style="1" customWidth="1"/>
    <col min="9389" max="9389" width="4.140625" style="1" customWidth="1"/>
    <col min="9390" max="9390" width="15" style="1" customWidth="1"/>
    <col min="9391" max="9392" width="9.140625" style="1" customWidth="1"/>
    <col min="9393" max="9393" width="11.5703125" style="1" customWidth="1"/>
    <col min="9394" max="9394" width="18.140625" style="1" customWidth="1"/>
    <col min="9395" max="9395" width="13.140625" style="1" customWidth="1"/>
    <col min="9396" max="9396" width="12.28515625" style="1" customWidth="1"/>
    <col min="9397" max="9634" width="9.140625" style="1"/>
    <col min="9635" max="9635" width="1.42578125" style="1" customWidth="1"/>
    <col min="9636" max="9636" width="59.5703125" style="1" customWidth="1"/>
    <col min="9637" max="9637" width="9.140625" style="1" customWidth="1"/>
    <col min="9638" max="9639" width="3.85546875" style="1" customWidth="1"/>
    <col min="9640" max="9640" width="10.5703125" style="1" customWidth="1"/>
    <col min="9641" max="9641" width="3.85546875" style="1" customWidth="1"/>
    <col min="9642" max="9644" width="14.42578125" style="1" customWidth="1"/>
    <col min="9645" max="9645" width="4.140625" style="1" customWidth="1"/>
    <col min="9646" max="9646" width="15" style="1" customWidth="1"/>
    <col min="9647" max="9648" width="9.140625" style="1" customWidth="1"/>
    <col min="9649" max="9649" width="11.5703125" style="1" customWidth="1"/>
    <col min="9650" max="9650" width="18.140625" style="1" customWidth="1"/>
    <col min="9651" max="9651" width="13.140625" style="1" customWidth="1"/>
    <col min="9652" max="9652" width="12.28515625" style="1" customWidth="1"/>
    <col min="9653" max="9890" width="9.140625" style="1"/>
    <col min="9891" max="9891" width="1.42578125" style="1" customWidth="1"/>
    <col min="9892" max="9892" width="59.5703125" style="1" customWidth="1"/>
    <col min="9893" max="9893" width="9.140625" style="1" customWidth="1"/>
    <col min="9894" max="9895" width="3.85546875" style="1" customWidth="1"/>
    <col min="9896" max="9896" width="10.5703125" style="1" customWidth="1"/>
    <col min="9897" max="9897" width="3.85546875" style="1" customWidth="1"/>
    <col min="9898" max="9900" width="14.42578125" style="1" customWidth="1"/>
    <col min="9901" max="9901" width="4.140625" style="1" customWidth="1"/>
    <col min="9902" max="9902" width="15" style="1" customWidth="1"/>
    <col min="9903" max="9904" width="9.140625" style="1" customWidth="1"/>
    <col min="9905" max="9905" width="11.5703125" style="1" customWidth="1"/>
    <col min="9906" max="9906" width="18.140625" style="1" customWidth="1"/>
    <col min="9907" max="9907" width="13.140625" style="1" customWidth="1"/>
    <col min="9908" max="9908" width="12.28515625" style="1" customWidth="1"/>
    <col min="9909" max="10146" width="9.140625" style="1"/>
    <col min="10147" max="10147" width="1.42578125" style="1" customWidth="1"/>
    <col min="10148" max="10148" width="59.5703125" style="1" customWidth="1"/>
    <col min="10149" max="10149" width="9.140625" style="1" customWidth="1"/>
    <col min="10150" max="10151" width="3.85546875" style="1" customWidth="1"/>
    <col min="10152" max="10152" width="10.5703125" style="1" customWidth="1"/>
    <col min="10153" max="10153" width="3.85546875" style="1" customWidth="1"/>
    <col min="10154" max="10156" width="14.42578125" style="1" customWidth="1"/>
    <col min="10157" max="10157" width="4.140625" style="1" customWidth="1"/>
    <col min="10158" max="10158" width="15" style="1" customWidth="1"/>
    <col min="10159" max="10160" width="9.140625" style="1" customWidth="1"/>
    <col min="10161" max="10161" width="11.5703125" style="1" customWidth="1"/>
    <col min="10162" max="10162" width="18.140625" style="1" customWidth="1"/>
    <col min="10163" max="10163" width="13.140625" style="1" customWidth="1"/>
    <col min="10164" max="10164" width="12.28515625" style="1" customWidth="1"/>
    <col min="10165" max="10402" width="9.140625" style="1"/>
    <col min="10403" max="10403" width="1.42578125" style="1" customWidth="1"/>
    <col min="10404" max="10404" width="59.5703125" style="1" customWidth="1"/>
    <col min="10405" max="10405" width="9.140625" style="1" customWidth="1"/>
    <col min="10406" max="10407" width="3.85546875" style="1" customWidth="1"/>
    <col min="10408" max="10408" width="10.5703125" style="1" customWidth="1"/>
    <col min="10409" max="10409" width="3.85546875" style="1" customWidth="1"/>
    <col min="10410" max="10412" width="14.42578125" style="1" customWidth="1"/>
    <col min="10413" max="10413" width="4.140625" style="1" customWidth="1"/>
    <col min="10414" max="10414" width="15" style="1" customWidth="1"/>
    <col min="10415" max="10416" width="9.140625" style="1" customWidth="1"/>
    <col min="10417" max="10417" width="11.5703125" style="1" customWidth="1"/>
    <col min="10418" max="10418" width="18.140625" style="1" customWidth="1"/>
    <col min="10419" max="10419" width="13.140625" style="1" customWidth="1"/>
    <col min="10420" max="10420" width="12.28515625" style="1" customWidth="1"/>
    <col min="10421" max="10658" width="9.140625" style="1"/>
    <col min="10659" max="10659" width="1.42578125" style="1" customWidth="1"/>
    <col min="10660" max="10660" width="59.5703125" style="1" customWidth="1"/>
    <col min="10661" max="10661" width="9.140625" style="1" customWidth="1"/>
    <col min="10662" max="10663" width="3.85546875" style="1" customWidth="1"/>
    <col min="10664" max="10664" width="10.5703125" style="1" customWidth="1"/>
    <col min="10665" max="10665" width="3.85546875" style="1" customWidth="1"/>
    <col min="10666" max="10668" width="14.42578125" style="1" customWidth="1"/>
    <col min="10669" max="10669" width="4.140625" style="1" customWidth="1"/>
    <col min="10670" max="10670" width="15" style="1" customWidth="1"/>
    <col min="10671" max="10672" width="9.140625" style="1" customWidth="1"/>
    <col min="10673" max="10673" width="11.5703125" style="1" customWidth="1"/>
    <col min="10674" max="10674" width="18.140625" style="1" customWidth="1"/>
    <col min="10675" max="10675" width="13.140625" style="1" customWidth="1"/>
    <col min="10676" max="10676" width="12.28515625" style="1" customWidth="1"/>
    <col min="10677" max="10914" width="9.140625" style="1"/>
    <col min="10915" max="10915" width="1.42578125" style="1" customWidth="1"/>
    <col min="10916" max="10916" width="59.5703125" style="1" customWidth="1"/>
    <col min="10917" max="10917" width="9.140625" style="1" customWidth="1"/>
    <col min="10918" max="10919" width="3.85546875" style="1" customWidth="1"/>
    <col min="10920" max="10920" width="10.5703125" style="1" customWidth="1"/>
    <col min="10921" max="10921" width="3.85546875" style="1" customWidth="1"/>
    <col min="10922" max="10924" width="14.42578125" style="1" customWidth="1"/>
    <col min="10925" max="10925" width="4.140625" style="1" customWidth="1"/>
    <col min="10926" max="10926" width="15" style="1" customWidth="1"/>
    <col min="10927" max="10928" width="9.140625" style="1" customWidth="1"/>
    <col min="10929" max="10929" width="11.5703125" style="1" customWidth="1"/>
    <col min="10930" max="10930" width="18.140625" style="1" customWidth="1"/>
    <col min="10931" max="10931" width="13.140625" style="1" customWidth="1"/>
    <col min="10932" max="10932" width="12.28515625" style="1" customWidth="1"/>
    <col min="10933" max="11170" width="9.140625" style="1"/>
    <col min="11171" max="11171" width="1.42578125" style="1" customWidth="1"/>
    <col min="11172" max="11172" width="59.5703125" style="1" customWidth="1"/>
    <col min="11173" max="11173" width="9.140625" style="1" customWidth="1"/>
    <col min="11174" max="11175" width="3.85546875" style="1" customWidth="1"/>
    <col min="11176" max="11176" width="10.5703125" style="1" customWidth="1"/>
    <col min="11177" max="11177" width="3.85546875" style="1" customWidth="1"/>
    <col min="11178" max="11180" width="14.42578125" style="1" customWidth="1"/>
    <col min="11181" max="11181" width="4.140625" style="1" customWidth="1"/>
    <col min="11182" max="11182" width="15" style="1" customWidth="1"/>
    <col min="11183" max="11184" width="9.140625" style="1" customWidth="1"/>
    <col min="11185" max="11185" width="11.5703125" style="1" customWidth="1"/>
    <col min="11186" max="11186" width="18.140625" style="1" customWidth="1"/>
    <col min="11187" max="11187" width="13.140625" style="1" customWidth="1"/>
    <col min="11188" max="11188" width="12.28515625" style="1" customWidth="1"/>
    <col min="11189" max="11426" width="9.140625" style="1"/>
    <col min="11427" max="11427" width="1.42578125" style="1" customWidth="1"/>
    <col min="11428" max="11428" width="59.5703125" style="1" customWidth="1"/>
    <col min="11429" max="11429" width="9.140625" style="1" customWidth="1"/>
    <col min="11430" max="11431" width="3.85546875" style="1" customWidth="1"/>
    <col min="11432" max="11432" width="10.5703125" style="1" customWidth="1"/>
    <col min="11433" max="11433" width="3.85546875" style="1" customWidth="1"/>
    <col min="11434" max="11436" width="14.42578125" style="1" customWidth="1"/>
    <col min="11437" max="11437" width="4.140625" style="1" customWidth="1"/>
    <col min="11438" max="11438" width="15" style="1" customWidth="1"/>
    <col min="11439" max="11440" width="9.140625" style="1" customWidth="1"/>
    <col min="11441" max="11441" width="11.5703125" style="1" customWidth="1"/>
    <col min="11442" max="11442" width="18.140625" style="1" customWidth="1"/>
    <col min="11443" max="11443" width="13.140625" style="1" customWidth="1"/>
    <col min="11444" max="11444" width="12.28515625" style="1" customWidth="1"/>
    <col min="11445" max="11682" width="9.140625" style="1"/>
    <col min="11683" max="11683" width="1.42578125" style="1" customWidth="1"/>
    <col min="11684" max="11684" width="59.5703125" style="1" customWidth="1"/>
    <col min="11685" max="11685" width="9.140625" style="1" customWidth="1"/>
    <col min="11686" max="11687" width="3.85546875" style="1" customWidth="1"/>
    <col min="11688" max="11688" width="10.5703125" style="1" customWidth="1"/>
    <col min="11689" max="11689" width="3.85546875" style="1" customWidth="1"/>
    <col min="11690" max="11692" width="14.42578125" style="1" customWidth="1"/>
    <col min="11693" max="11693" width="4.140625" style="1" customWidth="1"/>
    <col min="11694" max="11694" width="15" style="1" customWidth="1"/>
    <col min="11695" max="11696" width="9.140625" style="1" customWidth="1"/>
    <col min="11697" max="11697" width="11.5703125" style="1" customWidth="1"/>
    <col min="11698" max="11698" width="18.140625" style="1" customWidth="1"/>
    <col min="11699" max="11699" width="13.140625" style="1" customWidth="1"/>
    <col min="11700" max="11700" width="12.28515625" style="1" customWidth="1"/>
    <col min="11701" max="11938" width="9.140625" style="1"/>
    <col min="11939" max="11939" width="1.42578125" style="1" customWidth="1"/>
    <col min="11940" max="11940" width="59.5703125" style="1" customWidth="1"/>
    <col min="11941" max="11941" width="9.140625" style="1" customWidth="1"/>
    <col min="11942" max="11943" width="3.85546875" style="1" customWidth="1"/>
    <col min="11944" max="11944" width="10.5703125" style="1" customWidth="1"/>
    <col min="11945" max="11945" width="3.85546875" style="1" customWidth="1"/>
    <col min="11946" max="11948" width="14.42578125" style="1" customWidth="1"/>
    <col min="11949" max="11949" width="4.140625" style="1" customWidth="1"/>
    <col min="11950" max="11950" width="15" style="1" customWidth="1"/>
    <col min="11951" max="11952" width="9.140625" style="1" customWidth="1"/>
    <col min="11953" max="11953" width="11.5703125" style="1" customWidth="1"/>
    <col min="11954" max="11954" width="18.140625" style="1" customWidth="1"/>
    <col min="11955" max="11955" width="13.140625" style="1" customWidth="1"/>
    <col min="11956" max="11956" width="12.28515625" style="1" customWidth="1"/>
    <col min="11957" max="12194" width="9.140625" style="1"/>
    <col min="12195" max="12195" width="1.42578125" style="1" customWidth="1"/>
    <col min="12196" max="12196" width="59.5703125" style="1" customWidth="1"/>
    <col min="12197" max="12197" width="9.140625" style="1" customWidth="1"/>
    <col min="12198" max="12199" width="3.85546875" style="1" customWidth="1"/>
    <col min="12200" max="12200" width="10.5703125" style="1" customWidth="1"/>
    <col min="12201" max="12201" width="3.85546875" style="1" customWidth="1"/>
    <col min="12202" max="12204" width="14.42578125" style="1" customWidth="1"/>
    <col min="12205" max="12205" width="4.140625" style="1" customWidth="1"/>
    <col min="12206" max="12206" width="15" style="1" customWidth="1"/>
    <col min="12207" max="12208" width="9.140625" style="1" customWidth="1"/>
    <col min="12209" max="12209" width="11.5703125" style="1" customWidth="1"/>
    <col min="12210" max="12210" width="18.140625" style="1" customWidth="1"/>
    <col min="12211" max="12211" width="13.140625" style="1" customWidth="1"/>
    <col min="12212" max="12212" width="12.28515625" style="1" customWidth="1"/>
    <col min="12213" max="12450" width="9.140625" style="1"/>
    <col min="12451" max="12451" width="1.42578125" style="1" customWidth="1"/>
    <col min="12452" max="12452" width="59.5703125" style="1" customWidth="1"/>
    <col min="12453" max="12453" width="9.140625" style="1" customWidth="1"/>
    <col min="12454" max="12455" width="3.85546875" style="1" customWidth="1"/>
    <col min="12456" max="12456" width="10.5703125" style="1" customWidth="1"/>
    <col min="12457" max="12457" width="3.85546875" style="1" customWidth="1"/>
    <col min="12458" max="12460" width="14.42578125" style="1" customWidth="1"/>
    <col min="12461" max="12461" width="4.140625" style="1" customWidth="1"/>
    <col min="12462" max="12462" width="15" style="1" customWidth="1"/>
    <col min="12463" max="12464" width="9.140625" style="1" customWidth="1"/>
    <col min="12465" max="12465" width="11.5703125" style="1" customWidth="1"/>
    <col min="12466" max="12466" width="18.140625" style="1" customWidth="1"/>
    <col min="12467" max="12467" width="13.140625" style="1" customWidth="1"/>
    <col min="12468" max="12468" width="12.28515625" style="1" customWidth="1"/>
    <col min="12469" max="12706" width="9.140625" style="1"/>
    <col min="12707" max="12707" width="1.42578125" style="1" customWidth="1"/>
    <col min="12708" max="12708" width="59.5703125" style="1" customWidth="1"/>
    <col min="12709" max="12709" width="9.140625" style="1" customWidth="1"/>
    <col min="12710" max="12711" width="3.85546875" style="1" customWidth="1"/>
    <col min="12712" max="12712" width="10.5703125" style="1" customWidth="1"/>
    <col min="12713" max="12713" width="3.85546875" style="1" customWidth="1"/>
    <col min="12714" max="12716" width="14.42578125" style="1" customWidth="1"/>
    <col min="12717" max="12717" width="4.140625" style="1" customWidth="1"/>
    <col min="12718" max="12718" width="15" style="1" customWidth="1"/>
    <col min="12719" max="12720" width="9.140625" style="1" customWidth="1"/>
    <col min="12721" max="12721" width="11.5703125" style="1" customWidth="1"/>
    <col min="12722" max="12722" width="18.140625" style="1" customWidth="1"/>
    <col min="12723" max="12723" width="13.140625" style="1" customWidth="1"/>
    <col min="12724" max="12724" width="12.28515625" style="1" customWidth="1"/>
    <col min="12725" max="12962" width="9.140625" style="1"/>
    <col min="12963" max="12963" width="1.42578125" style="1" customWidth="1"/>
    <col min="12964" max="12964" width="59.5703125" style="1" customWidth="1"/>
    <col min="12965" max="12965" width="9.140625" style="1" customWidth="1"/>
    <col min="12966" max="12967" width="3.85546875" style="1" customWidth="1"/>
    <col min="12968" max="12968" width="10.5703125" style="1" customWidth="1"/>
    <col min="12969" max="12969" width="3.85546875" style="1" customWidth="1"/>
    <col min="12970" max="12972" width="14.42578125" style="1" customWidth="1"/>
    <col min="12973" max="12973" width="4.140625" style="1" customWidth="1"/>
    <col min="12974" max="12974" width="15" style="1" customWidth="1"/>
    <col min="12975" max="12976" width="9.140625" style="1" customWidth="1"/>
    <col min="12977" max="12977" width="11.5703125" style="1" customWidth="1"/>
    <col min="12978" max="12978" width="18.140625" style="1" customWidth="1"/>
    <col min="12979" max="12979" width="13.140625" style="1" customWidth="1"/>
    <col min="12980" max="12980" width="12.28515625" style="1" customWidth="1"/>
    <col min="12981" max="13218" width="9.140625" style="1"/>
    <col min="13219" max="13219" width="1.42578125" style="1" customWidth="1"/>
    <col min="13220" max="13220" width="59.5703125" style="1" customWidth="1"/>
    <col min="13221" max="13221" width="9.140625" style="1" customWidth="1"/>
    <col min="13222" max="13223" width="3.85546875" style="1" customWidth="1"/>
    <col min="13224" max="13224" width="10.5703125" style="1" customWidth="1"/>
    <col min="13225" max="13225" width="3.85546875" style="1" customWidth="1"/>
    <col min="13226" max="13228" width="14.42578125" style="1" customWidth="1"/>
    <col min="13229" max="13229" width="4.140625" style="1" customWidth="1"/>
    <col min="13230" max="13230" width="15" style="1" customWidth="1"/>
    <col min="13231" max="13232" width="9.140625" style="1" customWidth="1"/>
    <col min="13233" max="13233" width="11.5703125" style="1" customWidth="1"/>
    <col min="13234" max="13234" width="18.140625" style="1" customWidth="1"/>
    <col min="13235" max="13235" width="13.140625" style="1" customWidth="1"/>
    <col min="13236" max="13236" width="12.28515625" style="1" customWidth="1"/>
    <col min="13237" max="13474" width="9.140625" style="1"/>
    <col min="13475" max="13475" width="1.42578125" style="1" customWidth="1"/>
    <col min="13476" max="13476" width="59.5703125" style="1" customWidth="1"/>
    <col min="13477" max="13477" width="9.140625" style="1" customWidth="1"/>
    <col min="13478" max="13479" width="3.85546875" style="1" customWidth="1"/>
    <col min="13480" max="13480" width="10.5703125" style="1" customWidth="1"/>
    <col min="13481" max="13481" width="3.85546875" style="1" customWidth="1"/>
    <col min="13482" max="13484" width="14.42578125" style="1" customWidth="1"/>
    <col min="13485" max="13485" width="4.140625" style="1" customWidth="1"/>
    <col min="13486" max="13486" width="15" style="1" customWidth="1"/>
    <col min="13487" max="13488" width="9.140625" style="1" customWidth="1"/>
    <col min="13489" max="13489" width="11.5703125" style="1" customWidth="1"/>
    <col min="13490" max="13490" width="18.140625" style="1" customWidth="1"/>
    <col min="13491" max="13491" width="13.140625" style="1" customWidth="1"/>
    <col min="13492" max="13492" width="12.28515625" style="1" customWidth="1"/>
    <col min="13493" max="13730" width="9.140625" style="1"/>
    <col min="13731" max="13731" width="1.42578125" style="1" customWidth="1"/>
    <col min="13732" max="13732" width="59.5703125" style="1" customWidth="1"/>
    <col min="13733" max="13733" width="9.140625" style="1" customWidth="1"/>
    <col min="13734" max="13735" width="3.85546875" style="1" customWidth="1"/>
    <col min="13736" max="13736" width="10.5703125" style="1" customWidth="1"/>
    <col min="13737" max="13737" width="3.85546875" style="1" customWidth="1"/>
    <col min="13738" max="13740" width="14.42578125" style="1" customWidth="1"/>
    <col min="13741" max="13741" width="4.140625" style="1" customWidth="1"/>
    <col min="13742" max="13742" width="15" style="1" customWidth="1"/>
    <col min="13743" max="13744" width="9.140625" style="1" customWidth="1"/>
    <col min="13745" max="13745" width="11.5703125" style="1" customWidth="1"/>
    <col min="13746" max="13746" width="18.140625" style="1" customWidth="1"/>
    <col min="13747" max="13747" width="13.140625" style="1" customWidth="1"/>
    <col min="13748" max="13748" width="12.28515625" style="1" customWidth="1"/>
    <col min="13749" max="13986" width="9.140625" style="1"/>
    <col min="13987" max="13987" width="1.42578125" style="1" customWidth="1"/>
    <col min="13988" max="13988" width="59.5703125" style="1" customWidth="1"/>
    <col min="13989" max="13989" width="9.140625" style="1" customWidth="1"/>
    <col min="13990" max="13991" width="3.85546875" style="1" customWidth="1"/>
    <col min="13992" max="13992" width="10.5703125" style="1" customWidth="1"/>
    <col min="13993" max="13993" width="3.85546875" style="1" customWidth="1"/>
    <col min="13994" max="13996" width="14.42578125" style="1" customWidth="1"/>
    <col min="13997" max="13997" width="4.140625" style="1" customWidth="1"/>
    <col min="13998" max="13998" width="15" style="1" customWidth="1"/>
    <col min="13999" max="14000" width="9.140625" style="1" customWidth="1"/>
    <col min="14001" max="14001" width="11.5703125" style="1" customWidth="1"/>
    <col min="14002" max="14002" width="18.140625" style="1" customWidth="1"/>
    <col min="14003" max="14003" width="13.140625" style="1" customWidth="1"/>
    <col min="14004" max="14004" width="12.28515625" style="1" customWidth="1"/>
    <col min="14005" max="14242" width="9.140625" style="1"/>
    <col min="14243" max="14243" width="1.42578125" style="1" customWidth="1"/>
    <col min="14244" max="14244" width="59.5703125" style="1" customWidth="1"/>
    <col min="14245" max="14245" width="9.140625" style="1" customWidth="1"/>
    <col min="14246" max="14247" width="3.85546875" style="1" customWidth="1"/>
    <col min="14248" max="14248" width="10.5703125" style="1" customWidth="1"/>
    <col min="14249" max="14249" width="3.85546875" style="1" customWidth="1"/>
    <col min="14250" max="14252" width="14.42578125" style="1" customWidth="1"/>
    <col min="14253" max="14253" width="4.140625" style="1" customWidth="1"/>
    <col min="14254" max="14254" width="15" style="1" customWidth="1"/>
    <col min="14255" max="14256" width="9.140625" style="1" customWidth="1"/>
    <col min="14257" max="14257" width="11.5703125" style="1" customWidth="1"/>
    <col min="14258" max="14258" width="18.140625" style="1" customWidth="1"/>
    <col min="14259" max="14259" width="13.140625" style="1" customWidth="1"/>
    <col min="14260" max="14260" width="12.28515625" style="1" customWidth="1"/>
    <col min="14261" max="14498" width="9.140625" style="1"/>
    <col min="14499" max="14499" width="1.42578125" style="1" customWidth="1"/>
    <col min="14500" max="14500" width="59.5703125" style="1" customWidth="1"/>
    <col min="14501" max="14501" width="9.140625" style="1" customWidth="1"/>
    <col min="14502" max="14503" width="3.85546875" style="1" customWidth="1"/>
    <col min="14504" max="14504" width="10.5703125" style="1" customWidth="1"/>
    <col min="14505" max="14505" width="3.85546875" style="1" customWidth="1"/>
    <col min="14506" max="14508" width="14.42578125" style="1" customWidth="1"/>
    <col min="14509" max="14509" width="4.140625" style="1" customWidth="1"/>
    <col min="14510" max="14510" width="15" style="1" customWidth="1"/>
    <col min="14511" max="14512" width="9.140625" style="1" customWidth="1"/>
    <col min="14513" max="14513" width="11.5703125" style="1" customWidth="1"/>
    <col min="14514" max="14514" width="18.140625" style="1" customWidth="1"/>
    <col min="14515" max="14515" width="13.140625" style="1" customWidth="1"/>
    <col min="14516" max="14516" width="12.28515625" style="1" customWidth="1"/>
    <col min="14517" max="14754" width="9.140625" style="1"/>
    <col min="14755" max="14755" width="1.42578125" style="1" customWidth="1"/>
    <col min="14756" max="14756" width="59.5703125" style="1" customWidth="1"/>
    <col min="14757" max="14757" width="9.140625" style="1" customWidth="1"/>
    <col min="14758" max="14759" width="3.85546875" style="1" customWidth="1"/>
    <col min="14760" max="14760" width="10.5703125" style="1" customWidth="1"/>
    <col min="14761" max="14761" width="3.85546875" style="1" customWidth="1"/>
    <col min="14762" max="14764" width="14.42578125" style="1" customWidth="1"/>
    <col min="14765" max="14765" width="4.140625" style="1" customWidth="1"/>
    <col min="14766" max="14766" width="15" style="1" customWidth="1"/>
    <col min="14767" max="14768" width="9.140625" style="1" customWidth="1"/>
    <col min="14769" max="14769" width="11.5703125" style="1" customWidth="1"/>
    <col min="14770" max="14770" width="18.140625" style="1" customWidth="1"/>
    <col min="14771" max="14771" width="13.140625" style="1" customWidth="1"/>
    <col min="14772" max="14772" width="12.28515625" style="1" customWidth="1"/>
    <col min="14773" max="15010" width="9.140625" style="1"/>
    <col min="15011" max="15011" width="1.42578125" style="1" customWidth="1"/>
    <col min="15012" max="15012" width="59.5703125" style="1" customWidth="1"/>
    <col min="15013" max="15013" width="9.140625" style="1" customWidth="1"/>
    <col min="15014" max="15015" width="3.85546875" style="1" customWidth="1"/>
    <col min="15016" max="15016" width="10.5703125" style="1" customWidth="1"/>
    <col min="15017" max="15017" width="3.85546875" style="1" customWidth="1"/>
    <col min="15018" max="15020" width="14.42578125" style="1" customWidth="1"/>
    <col min="15021" max="15021" width="4.140625" style="1" customWidth="1"/>
    <col min="15022" max="15022" width="15" style="1" customWidth="1"/>
    <col min="15023" max="15024" width="9.140625" style="1" customWidth="1"/>
    <col min="15025" max="15025" width="11.5703125" style="1" customWidth="1"/>
    <col min="15026" max="15026" width="18.140625" style="1" customWidth="1"/>
    <col min="15027" max="15027" width="13.140625" style="1" customWidth="1"/>
    <col min="15028" max="15028" width="12.28515625" style="1" customWidth="1"/>
    <col min="15029" max="15266" width="9.140625" style="1"/>
    <col min="15267" max="15267" width="1.42578125" style="1" customWidth="1"/>
    <col min="15268" max="15268" width="59.5703125" style="1" customWidth="1"/>
    <col min="15269" max="15269" width="9.140625" style="1" customWidth="1"/>
    <col min="15270" max="15271" width="3.85546875" style="1" customWidth="1"/>
    <col min="15272" max="15272" width="10.5703125" style="1" customWidth="1"/>
    <col min="15273" max="15273" width="3.85546875" style="1" customWidth="1"/>
    <col min="15274" max="15276" width="14.42578125" style="1" customWidth="1"/>
    <col min="15277" max="15277" width="4.140625" style="1" customWidth="1"/>
    <col min="15278" max="15278" width="15" style="1" customWidth="1"/>
    <col min="15279" max="15280" width="9.140625" style="1" customWidth="1"/>
    <col min="15281" max="15281" width="11.5703125" style="1" customWidth="1"/>
    <col min="15282" max="15282" width="18.140625" style="1" customWidth="1"/>
    <col min="15283" max="15283" width="13.140625" style="1" customWidth="1"/>
    <col min="15284" max="15284" width="12.28515625" style="1" customWidth="1"/>
    <col min="15285" max="15522" width="9.140625" style="1"/>
    <col min="15523" max="15523" width="1.42578125" style="1" customWidth="1"/>
    <col min="15524" max="15524" width="59.5703125" style="1" customWidth="1"/>
    <col min="15525" max="15525" width="9.140625" style="1" customWidth="1"/>
    <col min="15526" max="15527" width="3.85546875" style="1" customWidth="1"/>
    <col min="15528" max="15528" width="10.5703125" style="1" customWidth="1"/>
    <col min="15529" max="15529" width="3.85546875" style="1" customWidth="1"/>
    <col min="15530" max="15532" width="14.42578125" style="1" customWidth="1"/>
    <col min="15533" max="15533" width="4.140625" style="1" customWidth="1"/>
    <col min="15534" max="15534" width="15" style="1" customWidth="1"/>
    <col min="15535" max="15536" width="9.140625" style="1" customWidth="1"/>
    <col min="15537" max="15537" width="11.5703125" style="1" customWidth="1"/>
    <col min="15538" max="15538" width="18.140625" style="1" customWidth="1"/>
    <col min="15539" max="15539" width="13.140625" style="1" customWidth="1"/>
    <col min="15540" max="15540" width="12.28515625" style="1" customWidth="1"/>
    <col min="15541" max="15778" width="9.140625" style="1"/>
    <col min="15779" max="15779" width="1.42578125" style="1" customWidth="1"/>
    <col min="15780" max="15780" width="59.5703125" style="1" customWidth="1"/>
    <col min="15781" max="15781" width="9.140625" style="1" customWidth="1"/>
    <col min="15782" max="15783" width="3.85546875" style="1" customWidth="1"/>
    <col min="15784" max="15784" width="10.5703125" style="1" customWidth="1"/>
    <col min="15785" max="15785" width="3.85546875" style="1" customWidth="1"/>
    <col min="15786" max="15788" width="14.42578125" style="1" customWidth="1"/>
    <col min="15789" max="15789" width="4.140625" style="1" customWidth="1"/>
    <col min="15790" max="15790" width="15" style="1" customWidth="1"/>
    <col min="15791" max="15792" width="9.140625" style="1" customWidth="1"/>
    <col min="15793" max="15793" width="11.5703125" style="1" customWidth="1"/>
    <col min="15794" max="15794" width="18.140625" style="1" customWidth="1"/>
    <col min="15795" max="15795" width="13.140625" style="1" customWidth="1"/>
    <col min="15796" max="15796" width="12.28515625" style="1" customWidth="1"/>
    <col min="15797" max="16034" width="9.140625" style="1"/>
    <col min="16035" max="16035" width="1.42578125" style="1" customWidth="1"/>
    <col min="16036" max="16036" width="59.5703125" style="1" customWidth="1"/>
    <col min="16037" max="16037" width="9.140625" style="1" customWidth="1"/>
    <col min="16038" max="16039" width="3.85546875" style="1" customWidth="1"/>
    <col min="16040" max="16040" width="10.5703125" style="1" customWidth="1"/>
    <col min="16041" max="16041" width="3.85546875" style="1" customWidth="1"/>
    <col min="16042" max="16044" width="14.42578125" style="1" customWidth="1"/>
    <col min="16045" max="16045" width="4.140625" style="1" customWidth="1"/>
    <col min="16046" max="16046" width="15" style="1" customWidth="1"/>
    <col min="16047" max="16048" width="9.140625" style="1" customWidth="1"/>
    <col min="16049" max="16049" width="11.5703125" style="1" customWidth="1"/>
    <col min="16050" max="16050" width="18.140625" style="1" customWidth="1"/>
    <col min="16051" max="16051" width="13.140625" style="1" customWidth="1"/>
    <col min="16052" max="16052" width="12.28515625" style="1" customWidth="1"/>
    <col min="16053" max="16384" width="9.140625" style="1"/>
  </cols>
  <sheetData>
    <row r="1" spans="1:21" ht="18" customHeight="1" x14ac:dyDescent="0.25">
      <c r="J1" s="2" t="s">
        <v>150</v>
      </c>
      <c r="K1" s="2"/>
      <c r="L1" s="2"/>
      <c r="M1" s="2"/>
      <c r="N1" s="2"/>
      <c r="O1" s="2"/>
      <c r="P1" s="2"/>
      <c r="Q1" s="2"/>
      <c r="R1" s="2"/>
    </row>
    <row r="2" spans="1:21" ht="66" customHeight="1" x14ac:dyDescent="0.25">
      <c r="I2" s="4"/>
      <c r="J2" s="2" t="s">
        <v>0</v>
      </c>
      <c r="K2" s="2"/>
      <c r="L2" s="2"/>
      <c r="M2" s="2"/>
      <c r="N2" s="2"/>
      <c r="O2" s="2"/>
      <c r="P2" s="2"/>
      <c r="Q2" s="2"/>
      <c r="R2" s="2"/>
      <c r="S2" s="4"/>
      <c r="T2" s="4"/>
      <c r="U2" s="4"/>
    </row>
    <row r="3" spans="1:21" ht="51" customHeight="1" x14ac:dyDescent="0.25">
      <c r="A3" s="34" t="s">
        <v>151</v>
      </c>
      <c r="B3" s="34"/>
      <c r="C3" s="34"/>
      <c r="D3" s="34"/>
      <c r="E3" s="34"/>
      <c r="F3" s="34"/>
      <c r="G3" s="34"/>
      <c r="H3" s="34"/>
      <c r="I3" s="34"/>
      <c r="J3" s="34"/>
      <c r="K3" s="34"/>
      <c r="L3" s="34"/>
      <c r="M3" s="34"/>
      <c r="N3" s="34"/>
      <c r="O3" s="34"/>
      <c r="P3" s="34"/>
      <c r="Q3" s="34"/>
      <c r="R3" s="34"/>
      <c r="S3" s="35"/>
      <c r="T3" s="35"/>
      <c r="U3" s="35"/>
    </row>
    <row r="4" spans="1:21" ht="15" customHeight="1" x14ac:dyDescent="0.25">
      <c r="A4" s="9"/>
      <c r="B4" s="9"/>
      <c r="C4" s="9"/>
      <c r="D4" s="9"/>
      <c r="E4" s="9"/>
      <c r="F4" s="9"/>
      <c r="G4" s="9"/>
      <c r="H4" s="9"/>
      <c r="I4" s="9"/>
      <c r="J4" s="36"/>
      <c r="K4" s="36"/>
      <c r="L4" s="36"/>
      <c r="M4" s="36"/>
      <c r="N4" s="36"/>
      <c r="O4" s="36"/>
      <c r="P4" s="36"/>
      <c r="Q4" s="36"/>
      <c r="R4" s="36" t="s">
        <v>1</v>
      </c>
      <c r="S4" s="36" t="e">
        <f>S380-'[1]3.ВС'!S442</f>
        <v>#REF!</v>
      </c>
      <c r="T4" s="36" t="e">
        <f>T380-'[1]3.ВС'!T442</f>
        <v>#REF!</v>
      </c>
      <c r="U4" s="36" t="e">
        <f>U380-'[1]3.ВС'!U442</f>
        <v>#REF!</v>
      </c>
    </row>
    <row r="5" spans="1:21" s="3" customFormat="1" ht="30" customHeight="1" x14ac:dyDescent="0.25">
      <c r="A5" s="37" t="s">
        <v>2</v>
      </c>
      <c r="B5" s="5" t="s">
        <v>152</v>
      </c>
      <c r="C5" s="5" t="s">
        <v>153</v>
      </c>
      <c r="D5" s="6" t="s">
        <v>154</v>
      </c>
      <c r="E5" s="5" t="s">
        <v>155</v>
      </c>
      <c r="F5" s="6" t="s">
        <v>3</v>
      </c>
      <c r="G5" s="6" t="s">
        <v>4</v>
      </c>
      <c r="H5" s="6" t="s">
        <v>156</v>
      </c>
      <c r="I5" s="6" t="s">
        <v>5</v>
      </c>
      <c r="J5" s="6" t="s">
        <v>6</v>
      </c>
      <c r="K5" s="7" t="s">
        <v>7</v>
      </c>
      <c r="L5" s="7" t="s">
        <v>8</v>
      </c>
      <c r="M5" s="7" t="s">
        <v>9</v>
      </c>
      <c r="N5" s="6" t="s">
        <v>10</v>
      </c>
      <c r="O5" s="5" t="s">
        <v>7</v>
      </c>
      <c r="P5" s="5" t="s">
        <v>8</v>
      </c>
      <c r="Q5" s="5" t="s">
        <v>9</v>
      </c>
      <c r="R5" s="6" t="s">
        <v>11</v>
      </c>
      <c r="S5" s="5" t="s">
        <v>7</v>
      </c>
      <c r="T5" s="5" t="s">
        <v>8</v>
      </c>
      <c r="U5" s="5" t="s">
        <v>9</v>
      </c>
    </row>
    <row r="6" spans="1:21" s="15" customFormat="1" ht="42.75" x14ac:dyDescent="0.25">
      <c r="A6" s="30" t="s">
        <v>157</v>
      </c>
      <c r="B6" s="43">
        <v>51</v>
      </c>
      <c r="C6" s="43"/>
      <c r="D6" s="12"/>
      <c r="E6" s="43"/>
      <c r="F6" s="12"/>
      <c r="G6" s="12"/>
      <c r="H6" s="12"/>
      <c r="I6" s="12"/>
      <c r="J6" s="27">
        <f>J12+J64+J75+J80+J92+J104+J109+J117+J122+J130+J135+J146+J151+J7+J156+J194+J200+J221+J232+J238</f>
        <v>108947880.98999999</v>
      </c>
      <c r="K6" s="27">
        <f>K12+K64+K75+K80+K92+K104+K109+K117+K122+K130+K135+K146+K151+K7+K156+K194+K200+K221+K232+K238</f>
        <v>21719548.57</v>
      </c>
      <c r="L6" s="27">
        <f>L12+L64+L75+L80+L92+L104+L109+L117+L122+L130+L135+L146+L151+L7+L156+L194+L200+L221+L232+L238</f>
        <v>80495515.219999999</v>
      </c>
      <c r="M6" s="27">
        <f>M12+M64+M75+M80+M92+M104+M109+M117+M122+M130+M135+M146+M151+M7+M156+M194+M200+M221+M232+M238</f>
        <v>6732817.2000000002</v>
      </c>
      <c r="N6" s="27">
        <f>N12+N64+N75+N80+N92+N104+N109+N117+N122+N130+N135+N146+N151+N7+N156+N194+N200+N221+N232+N238</f>
        <v>117071965.84999999</v>
      </c>
      <c r="O6" s="27">
        <f>O12+O64+O75+O80+O92+O104+O109+O117+O122+O130+O135+O146+O151+O7+O156+O194+O200+O221+O232+O238</f>
        <v>44176425.460000001</v>
      </c>
      <c r="P6" s="27">
        <f>P12+P64+P75+P80+P92+P104+P109+P117+P122+P130+P135+P146+P151+P7+P156+P194+P200+P221+P232+P238</f>
        <v>66123880.989999995</v>
      </c>
      <c r="Q6" s="27">
        <f>Q12+Q64+Q75+Q80+Q92+Q104+Q109+Q117+Q122+Q130+Q135+Q146+Q151+Q7+Q156+Q194+Q200+Q221+Q232+Q238</f>
        <v>6771659.4000000004</v>
      </c>
      <c r="R6" s="27">
        <f>R12+R64+R75+R80+R92+R104+R109+R117+R122+R130+R135+R146+R151+R7+R156+R194+R200+R221+R232+R238</f>
        <v>90787862.019999996</v>
      </c>
      <c r="S6" s="27" t="e">
        <f>S12+S64+S75+S80+S92+S104+S109+S117+S122+S130+S135+S146+S151+S7+S156+S194+S200+S221+S232+S238</f>
        <v>#REF!</v>
      </c>
      <c r="T6" s="27" t="e">
        <f>T12+T64+T75+T80+T92+T104+T109+T117+T122+T130+T135+T146+T151+T7+T156+T194+T200+T221+T232+T238</f>
        <v>#REF!</v>
      </c>
      <c r="U6" s="27" t="e">
        <f>U12+U64+U75+U80+U92+U104+U109+U117+U122+U130+U135+U146+U151+U7+U156+U194+U200+U221+U232+U238</f>
        <v>#REF!</v>
      </c>
    </row>
    <row r="7" spans="1:21" ht="30" x14ac:dyDescent="0.25">
      <c r="A7" s="20" t="s">
        <v>158</v>
      </c>
      <c r="B7" s="5">
        <v>51</v>
      </c>
      <c r="C7" s="5">
        <v>0</v>
      </c>
      <c r="D7" s="10" t="s">
        <v>159</v>
      </c>
      <c r="E7" s="5"/>
      <c r="F7" s="6"/>
      <c r="G7" s="6"/>
      <c r="H7" s="6"/>
      <c r="I7" s="6"/>
      <c r="J7" s="38">
        <f t="shared" ref="J7:U10" si="0">J8</f>
        <v>10024502.85</v>
      </c>
      <c r="K7" s="39">
        <f t="shared" si="0"/>
        <v>9924257.8200000003</v>
      </c>
      <c r="L7" s="39">
        <f t="shared" si="0"/>
        <v>100245.03</v>
      </c>
      <c r="M7" s="39">
        <f t="shared" si="0"/>
        <v>0</v>
      </c>
      <c r="N7" s="38">
        <f t="shared" si="0"/>
        <v>21177785.52</v>
      </c>
      <c r="O7" s="38">
        <f t="shared" si="0"/>
        <v>20966007.66</v>
      </c>
      <c r="P7" s="38">
        <f t="shared" si="0"/>
        <v>211777.86</v>
      </c>
      <c r="Q7" s="38">
        <f t="shared" si="0"/>
        <v>0</v>
      </c>
      <c r="R7" s="38">
        <f t="shared" si="0"/>
        <v>0</v>
      </c>
      <c r="S7" s="38">
        <f t="shared" si="0"/>
        <v>0</v>
      </c>
      <c r="T7" s="38">
        <f t="shared" si="0"/>
        <v>0</v>
      </c>
      <c r="U7" s="38">
        <f t="shared" si="0"/>
        <v>0</v>
      </c>
    </row>
    <row r="8" spans="1:21" x14ac:dyDescent="0.25">
      <c r="A8" s="21" t="s">
        <v>12</v>
      </c>
      <c r="B8" s="5">
        <v>51</v>
      </c>
      <c r="C8" s="5">
        <v>0</v>
      </c>
      <c r="D8" s="10" t="s">
        <v>159</v>
      </c>
      <c r="E8" s="5">
        <v>851</v>
      </c>
      <c r="F8" s="6"/>
      <c r="G8" s="6"/>
      <c r="H8" s="6"/>
      <c r="I8" s="6"/>
      <c r="J8" s="38">
        <f t="shared" si="0"/>
        <v>10024502.85</v>
      </c>
      <c r="K8" s="39">
        <f t="shared" si="0"/>
        <v>9924257.8200000003</v>
      </c>
      <c r="L8" s="39">
        <f t="shared" si="0"/>
        <v>100245.03</v>
      </c>
      <c r="M8" s="39">
        <f t="shared" si="0"/>
        <v>0</v>
      </c>
      <c r="N8" s="38">
        <f t="shared" si="0"/>
        <v>21177785.52</v>
      </c>
      <c r="O8" s="38">
        <f t="shared" si="0"/>
        <v>20966007.66</v>
      </c>
      <c r="P8" s="38">
        <f t="shared" si="0"/>
        <v>211777.86</v>
      </c>
      <c r="Q8" s="38">
        <f t="shared" si="0"/>
        <v>0</v>
      </c>
      <c r="R8" s="38">
        <f t="shared" si="0"/>
        <v>0</v>
      </c>
      <c r="S8" s="38">
        <f t="shared" si="0"/>
        <v>0</v>
      </c>
      <c r="T8" s="38">
        <f t="shared" si="0"/>
        <v>0</v>
      </c>
      <c r="U8" s="38">
        <f t="shared" si="0"/>
        <v>0</v>
      </c>
    </row>
    <row r="9" spans="1:21" s="3" customFormat="1" ht="45" x14ac:dyDescent="0.25">
      <c r="A9" s="24" t="s">
        <v>75</v>
      </c>
      <c r="B9" s="5">
        <v>51</v>
      </c>
      <c r="C9" s="5">
        <v>0</v>
      </c>
      <c r="D9" s="10" t="s">
        <v>159</v>
      </c>
      <c r="E9" s="5">
        <v>851</v>
      </c>
      <c r="F9" s="6"/>
      <c r="G9" s="6"/>
      <c r="H9" s="6" t="s">
        <v>160</v>
      </c>
      <c r="I9" s="10"/>
      <c r="J9" s="17">
        <f t="shared" si="0"/>
        <v>10024502.85</v>
      </c>
      <c r="K9" s="18">
        <f t="shared" si="0"/>
        <v>9924257.8200000003</v>
      </c>
      <c r="L9" s="18">
        <f t="shared" si="0"/>
        <v>100245.03</v>
      </c>
      <c r="M9" s="18">
        <f t="shared" si="0"/>
        <v>0</v>
      </c>
      <c r="N9" s="17">
        <f t="shared" si="0"/>
        <v>21177785.52</v>
      </c>
      <c r="O9" s="17">
        <f t="shared" si="0"/>
        <v>20966007.66</v>
      </c>
      <c r="P9" s="17">
        <f t="shared" si="0"/>
        <v>211777.86</v>
      </c>
      <c r="Q9" s="17">
        <f t="shared" si="0"/>
        <v>0</v>
      </c>
      <c r="R9" s="17">
        <f t="shared" si="0"/>
        <v>0</v>
      </c>
      <c r="S9" s="17">
        <f t="shared" si="0"/>
        <v>0</v>
      </c>
      <c r="T9" s="17">
        <f t="shared" si="0"/>
        <v>0</v>
      </c>
      <c r="U9" s="17">
        <f t="shared" si="0"/>
        <v>0</v>
      </c>
    </row>
    <row r="10" spans="1:21" s="3" customFormat="1" ht="45" x14ac:dyDescent="0.25">
      <c r="A10" s="20" t="s">
        <v>69</v>
      </c>
      <c r="B10" s="5">
        <v>51</v>
      </c>
      <c r="C10" s="5">
        <v>0</v>
      </c>
      <c r="D10" s="10" t="s">
        <v>159</v>
      </c>
      <c r="E10" s="5">
        <v>851</v>
      </c>
      <c r="F10" s="6"/>
      <c r="G10" s="6"/>
      <c r="H10" s="6" t="s">
        <v>160</v>
      </c>
      <c r="I10" s="10" t="s">
        <v>70</v>
      </c>
      <c r="J10" s="17">
        <f t="shared" si="0"/>
        <v>10024502.85</v>
      </c>
      <c r="K10" s="18">
        <f t="shared" si="0"/>
        <v>9924257.8200000003</v>
      </c>
      <c r="L10" s="18">
        <f t="shared" si="0"/>
        <v>100245.03</v>
      </c>
      <c r="M10" s="18">
        <f t="shared" si="0"/>
        <v>0</v>
      </c>
      <c r="N10" s="17">
        <f t="shared" si="0"/>
        <v>21177785.52</v>
      </c>
      <c r="O10" s="17">
        <f t="shared" si="0"/>
        <v>20966007.66</v>
      </c>
      <c r="P10" s="17">
        <f t="shared" si="0"/>
        <v>211777.86</v>
      </c>
      <c r="Q10" s="17">
        <f t="shared" si="0"/>
        <v>0</v>
      </c>
      <c r="R10" s="17">
        <f t="shared" si="0"/>
        <v>0</v>
      </c>
      <c r="S10" s="17">
        <f t="shared" si="0"/>
        <v>0</v>
      </c>
      <c r="T10" s="17">
        <f t="shared" si="0"/>
        <v>0</v>
      </c>
      <c r="U10" s="17">
        <f t="shared" si="0"/>
        <v>0</v>
      </c>
    </row>
    <row r="11" spans="1:21" s="3" customFormat="1" x14ac:dyDescent="0.25">
      <c r="A11" s="20" t="s">
        <v>71</v>
      </c>
      <c r="B11" s="5">
        <v>51</v>
      </c>
      <c r="C11" s="5">
        <v>0</v>
      </c>
      <c r="D11" s="10" t="s">
        <v>159</v>
      </c>
      <c r="E11" s="5">
        <v>851</v>
      </c>
      <c r="F11" s="6"/>
      <c r="G11" s="6"/>
      <c r="H11" s="6" t="s">
        <v>160</v>
      </c>
      <c r="I11" s="10" t="s">
        <v>72</v>
      </c>
      <c r="J11" s="17">
        <f>'[1]3.ВС'!J152</f>
        <v>10024502.85</v>
      </c>
      <c r="K11" s="18">
        <f>'[1]3.ВС'!K152</f>
        <v>9924257.8200000003</v>
      </c>
      <c r="L11" s="18">
        <f>'[1]3.ВС'!L152</f>
        <v>100245.03</v>
      </c>
      <c r="M11" s="18">
        <f>'[1]3.ВС'!M152</f>
        <v>0</v>
      </c>
      <c r="N11" s="17">
        <f>'[1]3.ВС'!N152</f>
        <v>21177785.52</v>
      </c>
      <c r="O11" s="17">
        <f>'[1]3.ВС'!O152</f>
        <v>20966007.66</v>
      </c>
      <c r="P11" s="17">
        <f>'[1]3.ВС'!P152</f>
        <v>211777.86</v>
      </c>
      <c r="Q11" s="17">
        <f>'[1]3.ВС'!Q152</f>
        <v>0</v>
      </c>
      <c r="R11" s="17">
        <f>'[1]3.ВС'!R152</f>
        <v>0</v>
      </c>
      <c r="S11" s="17">
        <f>'[1]3.ВС'!S152</f>
        <v>0</v>
      </c>
      <c r="T11" s="17">
        <f>'[1]3.ВС'!T152</f>
        <v>0</v>
      </c>
      <c r="U11" s="17">
        <f>'[1]3.ВС'!U152</f>
        <v>0</v>
      </c>
    </row>
    <row r="12" spans="1:21" ht="60" x14ac:dyDescent="0.25">
      <c r="A12" s="21" t="s">
        <v>161</v>
      </c>
      <c r="B12" s="32">
        <v>51</v>
      </c>
      <c r="C12" s="32">
        <v>0</v>
      </c>
      <c r="D12" s="10" t="s">
        <v>14</v>
      </c>
      <c r="E12" s="32"/>
      <c r="F12" s="10"/>
      <c r="G12" s="10"/>
      <c r="H12" s="10"/>
      <c r="I12" s="10"/>
      <c r="J12" s="25">
        <f t="shared" ref="J12:U12" si="1">J13</f>
        <v>28132025</v>
      </c>
      <c r="K12" s="26">
        <f t="shared" si="1"/>
        <v>1741525</v>
      </c>
      <c r="L12" s="26">
        <f t="shared" si="1"/>
        <v>26387800</v>
      </c>
      <c r="M12" s="26">
        <f t="shared" si="1"/>
        <v>2700</v>
      </c>
      <c r="N12" s="25">
        <f t="shared" si="1"/>
        <v>24598025</v>
      </c>
      <c r="O12" s="25">
        <f t="shared" si="1"/>
        <v>1741525</v>
      </c>
      <c r="P12" s="25">
        <f t="shared" si="1"/>
        <v>22853800</v>
      </c>
      <c r="Q12" s="25">
        <f t="shared" si="1"/>
        <v>2700</v>
      </c>
      <c r="R12" s="25">
        <f t="shared" si="1"/>
        <v>24598025</v>
      </c>
      <c r="S12" s="25">
        <f t="shared" si="1"/>
        <v>1741525</v>
      </c>
      <c r="T12" s="25">
        <f t="shared" si="1"/>
        <v>22853800</v>
      </c>
      <c r="U12" s="25">
        <f t="shared" si="1"/>
        <v>2700</v>
      </c>
    </row>
    <row r="13" spans="1:21" x14ac:dyDescent="0.25">
      <c r="A13" s="21" t="s">
        <v>12</v>
      </c>
      <c r="B13" s="32">
        <v>51</v>
      </c>
      <c r="C13" s="32">
        <v>0</v>
      </c>
      <c r="D13" s="10" t="s">
        <v>14</v>
      </c>
      <c r="E13" s="32">
        <v>851</v>
      </c>
      <c r="F13" s="10"/>
      <c r="G13" s="10"/>
      <c r="H13" s="10"/>
      <c r="I13" s="10"/>
      <c r="J13" s="25">
        <f>J14+J19+J24+J29+J34+J39+J42+J49+J52+J55+J58+J61</f>
        <v>28132025</v>
      </c>
      <c r="K13" s="26">
        <f t="shared" ref="K13:U13" si="2">K14+K19+K24+K29+K34+K39+K42+K49+K52+K55+K58+K61</f>
        <v>1741525</v>
      </c>
      <c r="L13" s="26">
        <f t="shared" si="2"/>
        <v>26387800</v>
      </c>
      <c r="M13" s="26">
        <f t="shared" si="2"/>
        <v>2700</v>
      </c>
      <c r="N13" s="25">
        <f t="shared" si="2"/>
        <v>24598025</v>
      </c>
      <c r="O13" s="25">
        <f t="shared" si="2"/>
        <v>1741525</v>
      </c>
      <c r="P13" s="25">
        <f t="shared" si="2"/>
        <v>22853800</v>
      </c>
      <c r="Q13" s="25">
        <f t="shared" si="2"/>
        <v>2700</v>
      </c>
      <c r="R13" s="25">
        <f t="shared" si="2"/>
        <v>24598025</v>
      </c>
      <c r="S13" s="25">
        <f t="shared" si="2"/>
        <v>1741525</v>
      </c>
      <c r="T13" s="25">
        <f t="shared" si="2"/>
        <v>22853800</v>
      </c>
      <c r="U13" s="25">
        <f t="shared" si="2"/>
        <v>2700</v>
      </c>
    </row>
    <row r="14" spans="1:21" ht="240" x14ac:dyDescent="0.25">
      <c r="A14" s="16" t="s">
        <v>16</v>
      </c>
      <c r="B14" s="5">
        <v>51</v>
      </c>
      <c r="C14" s="5">
        <v>0</v>
      </c>
      <c r="D14" s="10" t="s">
        <v>14</v>
      </c>
      <c r="E14" s="5">
        <v>851</v>
      </c>
      <c r="F14" s="6" t="s">
        <v>162</v>
      </c>
      <c r="G14" s="6" t="s">
        <v>163</v>
      </c>
      <c r="H14" s="10" t="s">
        <v>164</v>
      </c>
      <c r="I14" s="10"/>
      <c r="J14" s="25">
        <f t="shared" ref="J14:U14" si="3">J15+J17</f>
        <v>842480</v>
      </c>
      <c r="K14" s="26">
        <f t="shared" si="3"/>
        <v>842480</v>
      </c>
      <c r="L14" s="26">
        <f t="shared" si="3"/>
        <v>0</v>
      </c>
      <c r="M14" s="26">
        <f t="shared" si="3"/>
        <v>0</v>
      </c>
      <c r="N14" s="25">
        <f t="shared" si="3"/>
        <v>842480</v>
      </c>
      <c r="O14" s="25">
        <f t="shared" si="3"/>
        <v>842480</v>
      </c>
      <c r="P14" s="25">
        <f t="shared" si="3"/>
        <v>0</v>
      </c>
      <c r="Q14" s="25">
        <f t="shared" si="3"/>
        <v>0</v>
      </c>
      <c r="R14" s="25">
        <f t="shared" si="3"/>
        <v>842480</v>
      </c>
      <c r="S14" s="25">
        <f t="shared" si="3"/>
        <v>842480</v>
      </c>
      <c r="T14" s="25">
        <f t="shared" si="3"/>
        <v>0</v>
      </c>
      <c r="U14" s="25">
        <f t="shared" si="3"/>
        <v>0</v>
      </c>
    </row>
    <row r="15" spans="1:21" ht="90" x14ac:dyDescent="0.25">
      <c r="A15" s="16" t="s">
        <v>17</v>
      </c>
      <c r="B15" s="5">
        <v>51</v>
      </c>
      <c r="C15" s="5">
        <v>0</v>
      </c>
      <c r="D15" s="10" t="s">
        <v>14</v>
      </c>
      <c r="E15" s="5">
        <v>851</v>
      </c>
      <c r="F15" s="6" t="s">
        <v>162</v>
      </c>
      <c r="G15" s="6" t="s">
        <v>163</v>
      </c>
      <c r="H15" s="10" t="s">
        <v>164</v>
      </c>
      <c r="I15" s="10" t="s">
        <v>18</v>
      </c>
      <c r="J15" s="25">
        <f t="shared" ref="J15:U15" si="4">J16</f>
        <v>566400</v>
      </c>
      <c r="K15" s="26">
        <f t="shared" si="4"/>
        <v>566400</v>
      </c>
      <c r="L15" s="26">
        <f t="shared" si="4"/>
        <v>0</v>
      </c>
      <c r="M15" s="26">
        <f t="shared" si="4"/>
        <v>0</v>
      </c>
      <c r="N15" s="25">
        <f t="shared" si="4"/>
        <v>566400</v>
      </c>
      <c r="O15" s="25">
        <f t="shared" si="4"/>
        <v>566400</v>
      </c>
      <c r="P15" s="25">
        <f t="shared" si="4"/>
        <v>0</v>
      </c>
      <c r="Q15" s="25">
        <f t="shared" si="4"/>
        <v>0</v>
      </c>
      <c r="R15" s="25">
        <f t="shared" si="4"/>
        <v>566400</v>
      </c>
      <c r="S15" s="25">
        <f t="shared" si="4"/>
        <v>566400</v>
      </c>
      <c r="T15" s="25">
        <f t="shared" si="4"/>
        <v>0</v>
      </c>
      <c r="U15" s="25">
        <f t="shared" si="4"/>
        <v>0</v>
      </c>
    </row>
    <row r="16" spans="1:21" ht="45" x14ac:dyDescent="0.25">
      <c r="A16" s="16" t="s">
        <v>19</v>
      </c>
      <c r="B16" s="5">
        <v>51</v>
      </c>
      <c r="C16" s="5">
        <v>0</v>
      </c>
      <c r="D16" s="10" t="s">
        <v>14</v>
      </c>
      <c r="E16" s="5">
        <v>851</v>
      </c>
      <c r="F16" s="6" t="s">
        <v>162</v>
      </c>
      <c r="G16" s="6" t="s">
        <v>163</v>
      </c>
      <c r="H16" s="10" t="s">
        <v>164</v>
      </c>
      <c r="I16" s="10" t="s">
        <v>20</v>
      </c>
      <c r="J16" s="25">
        <f>'[1]3.ВС'!J12</f>
        <v>566400</v>
      </c>
      <c r="K16" s="26">
        <f>'[1]3.ВС'!K12</f>
        <v>566400</v>
      </c>
      <c r="L16" s="26">
        <f>'[1]3.ВС'!L12</f>
        <v>0</v>
      </c>
      <c r="M16" s="26">
        <f>'[1]3.ВС'!M12</f>
        <v>0</v>
      </c>
      <c r="N16" s="25">
        <f>'[1]3.ВС'!N12</f>
        <v>566400</v>
      </c>
      <c r="O16" s="25">
        <f>'[1]3.ВС'!O12</f>
        <v>566400</v>
      </c>
      <c r="P16" s="25">
        <f>'[1]3.ВС'!P12</f>
        <v>0</v>
      </c>
      <c r="Q16" s="25">
        <f>'[1]3.ВС'!Q12</f>
        <v>0</v>
      </c>
      <c r="R16" s="25">
        <f>'[1]3.ВС'!R12</f>
        <v>566400</v>
      </c>
      <c r="S16" s="25">
        <f>'[1]3.ВС'!S12</f>
        <v>566400</v>
      </c>
      <c r="T16" s="25">
        <f>'[1]3.ВС'!T12</f>
        <v>0</v>
      </c>
      <c r="U16" s="25">
        <f>'[1]3.ВС'!U12</f>
        <v>0</v>
      </c>
    </row>
    <row r="17" spans="1:21" ht="45" x14ac:dyDescent="0.25">
      <c r="A17" s="16" t="s">
        <v>21</v>
      </c>
      <c r="B17" s="5">
        <v>51</v>
      </c>
      <c r="C17" s="5">
        <v>0</v>
      </c>
      <c r="D17" s="10" t="s">
        <v>14</v>
      </c>
      <c r="E17" s="5">
        <v>851</v>
      </c>
      <c r="F17" s="6" t="s">
        <v>162</v>
      </c>
      <c r="G17" s="6" t="s">
        <v>163</v>
      </c>
      <c r="H17" s="10" t="s">
        <v>164</v>
      </c>
      <c r="I17" s="10" t="s">
        <v>22</v>
      </c>
      <c r="J17" s="25">
        <f t="shared" ref="J17:U17" si="5">J18</f>
        <v>276080</v>
      </c>
      <c r="K17" s="26">
        <f t="shared" si="5"/>
        <v>276080</v>
      </c>
      <c r="L17" s="26">
        <f t="shared" si="5"/>
        <v>0</v>
      </c>
      <c r="M17" s="26">
        <f t="shared" si="5"/>
        <v>0</v>
      </c>
      <c r="N17" s="25">
        <f t="shared" si="5"/>
        <v>276080</v>
      </c>
      <c r="O17" s="25">
        <f t="shared" si="5"/>
        <v>276080</v>
      </c>
      <c r="P17" s="25">
        <f t="shared" si="5"/>
        <v>0</v>
      </c>
      <c r="Q17" s="25">
        <f t="shared" si="5"/>
        <v>0</v>
      </c>
      <c r="R17" s="25">
        <f t="shared" si="5"/>
        <v>276080</v>
      </c>
      <c r="S17" s="25">
        <f t="shared" si="5"/>
        <v>276080</v>
      </c>
      <c r="T17" s="25">
        <f t="shared" si="5"/>
        <v>0</v>
      </c>
      <c r="U17" s="25">
        <f t="shared" si="5"/>
        <v>0</v>
      </c>
    </row>
    <row r="18" spans="1:21" ht="45" x14ac:dyDescent="0.25">
      <c r="A18" s="16" t="s">
        <v>23</v>
      </c>
      <c r="B18" s="5">
        <v>51</v>
      </c>
      <c r="C18" s="5">
        <v>0</v>
      </c>
      <c r="D18" s="10" t="s">
        <v>14</v>
      </c>
      <c r="E18" s="5">
        <v>851</v>
      </c>
      <c r="F18" s="6" t="s">
        <v>162</v>
      </c>
      <c r="G18" s="6" t="s">
        <v>163</v>
      </c>
      <c r="H18" s="10" t="s">
        <v>164</v>
      </c>
      <c r="I18" s="10" t="s">
        <v>24</v>
      </c>
      <c r="J18" s="25">
        <f>'[1]3.ВС'!J14</f>
        <v>276080</v>
      </c>
      <c r="K18" s="26">
        <f>'[1]3.ВС'!K14</f>
        <v>276080</v>
      </c>
      <c r="L18" s="26">
        <f>'[1]3.ВС'!L14</f>
        <v>0</v>
      </c>
      <c r="M18" s="26">
        <f>'[1]3.ВС'!M14</f>
        <v>0</v>
      </c>
      <c r="N18" s="25">
        <f>'[1]3.ВС'!N14</f>
        <v>276080</v>
      </c>
      <c r="O18" s="25">
        <f>'[1]3.ВС'!O14</f>
        <v>276080</v>
      </c>
      <c r="P18" s="25">
        <f>'[1]3.ВС'!P14</f>
        <v>0</v>
      </c>
      <c r="Q18" s="25">
        <f>'[1]3.ВС'!Q14</f>
        <v>0</v>
      </c>
      <c r="R18" s="25">
        <f>'[1]3.ВС'!R14</f>
        <v>276080</v>
      </c>
      <c r="S18" s="25">
        <f>'[1]3.ВС'!S14</f>
        <v>276080</v>
      </c>
      <c r="T18" s="25">
        <f>'[1]3.ВС'!T14</f>
        <v>0</v>
      </c>
      <c r="U18" s="25">
        <f>'[1]3.ВС'!U14</f>
        <v>0</v>
      </c>
    </row>
    <row r="19" spans="1:21" ht="225" x14ac:dyDescent="0.25">
      <c r="A19" s="16" t="s">
        <v>139</v>
      </c>
      <c r="B19" s="5">
        <v>51</v>
      </c>
      <c r="C19" s="5">
        <v>0</v>
      </c>
      <c r="D19" s="10" t="s">
        <v>14</v>
      </c>
      <c r="E19" s="5">
        <v>851</v>
      </c>
      <c r="F19" s="6" t="s">
        <v>162</v>
      </c>
      <c r="G19" s="6" t="s">
        <v>163</v>
      </c>
      <c r="H19" s="10" t="s">
        <v>165</v>
      </c>
      <c r="I19" s="10"/>
      <c r="J19" s="17">
        <f t="shared" ref="J19:U19" si="6">J20+J22</f>
        <v>561853</v>
      </c>
      <c r="K19" s="18">
        <f t="shared" si="6"/>
        <v>561853</v>
      </c>
      <c r="L19" s="18">
        <f t="shared" si="6"/>
        <v>0</v>
      </c>
      <c r="M19" s="18">
        <f t="shared" si="6"/>
        <v>0</v>
      </c>
      <c r="N19" s="17">
        <f t="shared" si="6"/>
        <v>561853</v>
      </c>
      <c r="O19" s="17">
        <f t="shared" si="6"/>
        <v>561853</v>
      </c>
      <c r="P19" s="17">
        <f t="shared" si="6"/>
        <v>0</v>
      </c>
      <c r="Q19" s="17">
        <f t="shared" si="6"/>
        <v>0</v>
      </c>
      <c r="R19" s="17">
        <f t="shared" si="6"/>
        <v>561853</v>
      </c>
      <c r="S19" s="17">
        <f t="shared" si="6"/>
        <v>561853</v>
      </c>
      <c r="T19" s="17">
        <f t="shared" si="6"/>
        <v>0</v>
      </c>
      <c r="U19" s="17">
        <f t="shared" si="6"/>
        <v>0</v>
      </c>
    </row>
    <row r="20" spans="1:21" ht="90" x14ac:dyDescent="0.25">
      <c r="A20" s="19" t="s">
        <v>17</v>
      </c>
      <c r="B20" s="5">
        <v>51</v>
      </c>
      <c r="C20" s="5">
        <v>0</v>
      </c>
      <c r="D20" s="10" t="s">
        <v>14</v>
      </c>
      <c r="E20" s="5">
        <v>851</v>
      </c>
      <c r="F20" s="6" t="s">
        <v>14</v>
      </c>
      <c r="G20" s="6" t="s">
        <v>44</v>
      </c>
      <c r="H20" s="10" t="s">
        <v>165</v>
      </c>
      <c r="I20" s="10" t="s">
        <v>18</v>
      </c>
      <c r="J20" s="17">
        <f t="shared" ref="J20:U20" si="7">J21</f>
        <v>380300</v>
      </c>
      <c r="K20" s="18">
        <f t="shared" si="7"/>
        <v>380300</v>
      </c>
      <c r="L20" s="18">
        <f t="shared" si="7"/>
        <v>0</v>
      </c>
      <c r="M20" s="18">
        <f t="shared" si="7"/>
        <v>0</v>
      </c>
      <c r="N20" s="17">
        <f t="shared" si="7"/>
        <v>380300</v>
      </c>
      <c r="O20" s="17">
        <f t="shared" si="7"/>
        <v>380300</v>
      </c>
      <c r="P20" s="17">
        <f t="shared" si="7"/>
        <v>0</v>
      </c>
      <c r="Q20" s="17">
        <f t="shared" si="7"/>
        <v>0</v>
      </c>
      <c r="R20" s="17">
        <f t="shared" si="7"/>
        <v>380300</v>
      </c>
      <c r="S20" s="17">
        <f t="shared" si="7"/>
        <v>380300</v>
      </c>
      <c r="T20" s="17">
        <f t="shared" si="7"/>
        <v>0</v>
      </c>
      <c r="U20" s="17">
        <f t="shared" si="7"/>
        <v>0</v>
      </c>
    </row>
    <row r="21" spans="1:21" ht="45" x14ac:dyDescent="0.25">
      <c r="A21" s="19" t="s">
        <v>138</v>
      </c>
      <c r="B21" s="5">
        <v>51</v>
      </c>
      <c r="C21" s="5">
        <v>0</v>
      </c>
      <c r="D21" s="10" t="s">
        <v>14</v>
      </c>
      <c r="E21" s="5">
        <v>851</v>
      </c>
      <c r="F21" s="6" t="s">
        <v>14</v>
      </c>
      <c r="G21" s="6" t="s">
        <v>44</v>
      </c>
      <c r="H21" s="10" t="s">
        <v>165</v>
      </c>
      <c r="I21" s="10" t="s">
        <v>20</v>
      </c>
      <c r="J21" s="17">
        <f>'[1]3.ВС'!J17</f>
        <v>380300</v>
      </c>
      <c r="K21" s="18">
        <f>'[1]3.ВС'!K17</f>
        <v>380300</v>
      </c>
      <c r="L21" s="18">
        <f>'[1]3.ВС'!L17</f>
        <v>0</v>
      </c>
      <c r="M21" s="18">
        <f>'[1]3.ВС'!M17</f>
        <v>0</v>
      </c>
      <c r="N21" s="17">
        <f>'[1]3.ВС'!N17</f>
        <v>380300</v>
      </c>
      <c r="O21" s="17">
        <f>'[1]3.ВС'!O17</f>
        <v>380300</v>
      </c>
      <c r="P21" s="17">
        <f>'[1]3.ВС'!P17</f>
        <v>0</v>
      </c>
      <c r="Q21" s="17">
        <f>'[1]3.ВС'!Q17</f>
        <v>0</v>
      </c>
      <c r="R21" s="17">
        <f>'[1]3.ВС'!R17</f>
        <v>380300</v>
      </c>
      <c r="S21" s="17">
        <f>'[1]3.ВС'!S17</f>
        <v>380300</v>
      </c>
      <c r="T21" s="17">
        <f>'[1]3.ВС'!T17</f>
        <v>0</v>
      </c>
      <c r="U21" s="17">
        <f>'[1]3.ВС'!U17</f>
        <v>0</v>
      </c>
    </row>
    <row r="22" spans="1:21" ht="45" x14ac:dyDescent="0.25">
      <c r="A22" s="20" t="s">
        <v>21</v>
      </c>
      <c r="B22" s="5">
        <v>51</v>
      </c>
      <c r="C22" s="5">
        <v>0</v>
      </c>
      <c r="D22" s="10" t="s">
        <v>14</v>
      </c>
      <c r="E22" s="5">
        <v>851</v>
      </c>
      <c r="F22" s="6" t="s">
        <v>14</v>
      </c>
      <c r="G22" s="6" t="s">
        <v>44</v>
      </c>
      <c r="H22" s="10" t="s">
        <v>165</v>
      </c>
      <c r="I22" s="10" t="s">
        <v>22</v>
      </c>
      <c r="J22" s="17">
        <f t="shared" ref="J22:U22" si="8">J23</f>
        <v>181553</v>
      </c>
      <c r="K22" s="18">
        <f t="shared" si="8"/>
        <v>181553</v>
      </c>
      <c r="L22" s="18">
        <f t="shared" si="8"/>
        <v>0</v>
      </c>
      <c r="M22" s="18">
        <f t="shared" si="8"/>
        <v>0</v>
      </c>
      <c r="N22" s="17">
        <f t="shared" si="8"/>
        <v>181553</v>
      </c>
      <c r="O22" s="17">
        <f t="shared" si="8"/>
        <v>181553</v>
      </c>
      <c r="P22" s="17">
        <f t="shared" si="8"/>
        <v>0</v>
      </c>
      <c r="Q22" s="17">
        <f t="shared" si="8"/>
        <v>0</v>
      </c>
      <c r="R22" s="17">
        <f t="shared" si="8"/>
        <v>181553</v>
      </c>
      <c r="S22" s="17">
        <f t="shared" si="8"/>
        <v>181553</v>
      </c>
      <c r="T22" s="17">
        <f t="shared" si="8"/>
        <v>0</v>
      </c>
      <c r="U22" s="17">
        <f t="shared" si="8"/>
        <v>0</v>
      </c>
    </row>
    <row r="23" spans="1:21" ht="45" x14ac:dyDescent="0.25">
      <c r="A23" s="20" t="s">
        <v>23</v>
      </c>
      <c r="B23" s="5">
        <v>51</v>
      </c>
      <c r="C23" s="5">
        <v>0</v>
      </c>
      <c r="D23" s="10" t="s">
        <v>14</v>
      </c>
      <c r="E23" s="5">
        <v>851</v>
      </c>
      <c r="F23" s="6" t="s">
        <v>14</v>
      </c>
      <c r="G23" s="6" t="s">
        <v>44</v>
      </c>
      <c r="H23" s="10" t="s">
        <v>165</v>
      </c>
      <c r="I23" s="10" t="s">
        <v>24</v>
      </c>
      <c r="J23" s="17">
        <f>'[1]3.ВС'!J19</f>
        <v>181553</v>
      </c>
      <c r="K23" s="18">
        <f>'[1]3.ВС'!K19</f>
        <v>181553</v>
      </c>
      <c r="L23" s="18">
        <f>'[1]3.ВС'!L19</f>
        <v>0</v>
      </c>
      <c r="M23" s="18">
        <f>'[1]3.ВС'!M19</f>
        <v>0</v>
      </c>
      <c r="N23" s="17">
        <f>'[1]3.ВС'!N19</f>
        <v>181553</v>
      </c>
      <c r="O23" s="17">
        <f>'[1]3.ВС'!O19</f>
        <v>181553</v>
      </c>
      <c r="P23" s="17">
        <f>'[1]3.ВС'!P19</f>
        <v>0</v>
      </c>
      <c r="Q23" s="17">
        <f>'[1]3.ВС'!Q19</f>
        <v>0</v>
      </c>
      <c r="R23" s="17">
        <f>'[1]3.ВС'!R19</f>
        <v>181553</v>
      </c>
      <c r="S23" s="17">
        <f>'[1]3.ВС'!S19</f>
        <v>181553</v>
      </c>
      <c r="T23" s="17">
        <f>'[1]3.ВС'!T19</f>
        <v>0</v>
      </c>
      <c r="U23" s="17">
        <f>'[1]3.ВС'!U19</f>
        <v>0</v>
      </c>
    </row>
    <row r="24" spans="1:21" ht="270" x14ac:dyDescent="0.25">
      <c r="A24" s="16" t="s">
        <v>25</v>
      </c>
      <c r="B24" s="5">
        <v>51</v>
      </c>
      <c r="C24" s="5">
        <v>0</v>
      </c>
      <c r="D24" s="10" t="s">
        <v>14</v>
      </c>
      <c r="E24" s="5">
        <v>851</v>
      </c>
      <c r="F24" s="6" t="s">
        <v>14</v>
      </c>
      <c r="G24" s="6" t="s">
        <v>44</v>
      </c>
      <c r="H24" s="10" t="s">
        <v>166</v>
      </c>
      <c r="I24" s="10"/>
      <c r="J24" s="17">
        <f t="shared" ref="J24:U24" si="9">J25+J27</f>
        <v>400</v>
      </c>
      <c r="K24" s="18">
        <f t="shared" si="9"/>
        <v>200</v>
      </c>
      <c r="L24" s="18">
        <f t="shared" si="9"/>
        <v>0</v>
      </c>
      <c r="M24" s="18">
        <f t="shared" si="9"/>
        <v>200</v>
      </c>
      <c r="N24" s="17">
        <f t="shared" si="9"/>
        <v>400</v>
      </c>
      <c r="O24" s="17">
        <f t="shared" si="9"/>
        <v>200</v>
      </c>
      <c r="P24" s="17">
        <f t="shared" si="9"/>
        <v>0</v>
      </c>
      <c r="Q24" s="17">
        <f t="shared" si="9"/>
        <v>200</v>
      </c>
      <c r="R24" s="17">
        <f t="shared" si="9"/>
        <v>400</v>
      </c>
      <c r="S24" s="17">
        <f t="shared" si="9"/>
        <v>200</v>
      </c>
      <c r="T24" s="17">
        <f t="shared" si="9"/>
        <v>0</v>
      </c>
      <c r="U24" s="17">
        <f t="shared" si="9"/>
        <v>200</v>
      </c>
    </row>
    <row r="25" spans="1:21" ht="45" x14ac:dyDescent="0.25">
      <c r="A25" s="16" t="s">
        <v>21</v>
      </c>
      <c r="B25" s="5">
        <v>51</v>
      </c>
      <c r="C25" s="5">
        <v>0</v>
      </c>
      <c r="D25" s="10" t="s">
        <v>14</v>
      </c>
      <c r="E25" s="5">
        <v>851</v>
      </c>
      <c r="F25" s="6" t="s">
        <v>14</v>
      </c>
      <c r="G25" s="6" t="s">
        <v>44</v>
      </c>
      <c r="H25" s="10" t="s">
        <v>166</v>
      </c>
      <c r="I25" s="10" t="s">
        <v>22</v>
      </c>
      <c r="J25" s="17">
        <f t="shared" ref="J25:U25" si="10">J26</f>
        <v>200</v>
      </c>
      <c r="K25" s="18">
        <f t="shared" si="10"/>
        <v>0</v>
      </c>
      <c r="L25" s="18">
        <f t="shared" si="10"/>
        <v>0</v>
      </c>
      <c r="M25" s="18">
        <f t="shared" si="10"/>
        <v>200</v>
      </c>
      <c r="N25" s="17">
        <f t="shared" si="10"/>
        <v>200</v>
      </c>
      <c r="O25" s="17">
        <f t="shared" si="10"/>
        <v>0</v>
      </c>
      <c r="P25" s="17">
        <f t="shared" si="10"/>
        <v>0</v>
      </c>
      <c r="Q25" s="17">
        <f t="shared" si="10"/>
        <v>200</v>
      </c>
      <c r="R25" s="17">
        <f t="shared" si="10"/>
        <v>200</v>
      </c>
      <c r="S25" s="17">
        <f t="shared" si="10"/>
        <v>0</v>
      </c>
      <c r="T25" s="17">
        <f t="shared" si="10"/>
        <v>0</v>
      </c>
      <c r="U25" s="17">
        <f t="shared" si="10"/>
        <v>200</v>
      </c>
    </row>
    <row r="26" spans="1:21" ht="45" x14ac:dyDescent="0.25">
      <c r="A26" s="16" t="s">
        <v>23</v>
      </c>
      <c r="B26" s="5">
        <v>51</v>
      </c>
      <c r="C26" s="5">
        <v>0</v>
      </c>
      <c r="D26" s="10" t="s">
        <v>14</v>
      </c>
      <c r="E26" s="5">
        <v>851</v>
      </c>
      <c r="F26" s="6" t="s">
        <v>14</v>
      </c>
      <c r="G26" s="6" t="s">
        <v>44</v>
      </c>
      <c r="H26" s="10" t="s">
        <v>166</v>
      </c>
      <c r="I26" s="10" t="s">
        <v>24</v>
      </c>
      <c r="J26" s="17">
        <f>'[1]3.ВС'!J22</f>
        <v>200</v>
      </c>
      <c r="K26" s="18">
        <f>'[1]3.ВС'!K22</f>
        <v>0</v>
      </c>
      <c r="L26" s="18">
        <f>'[1]3.ВС'!L22</f>
        <v>0</v>
      </c>
      <c r="M26" s="18">
        <f>'[1]3.ВС'!M22</f>
        <v>200</v>
      </c>
      <c r="N26" s="17">
        <f>'[1]3.ВС'!N22</f>
        <v>200</v>
      </c>
      <c r="O26" s="17">
        <f>'[1]3.ВС'!O22</f>
        <v>0</v>
      </c>
      <c r="P26" s="17">
        <f>'[1]3.ВС'!P22</f>
        <v>0</v>
      </c>
      <c r="Q26" s="17">
        <f>'[1]3.ВС'!Q22</f>
        <v>200</v>
      </c>
      <c r="R26" s="17">
        <f>'[1]3.ВС'!R22</f>
        <v>200</v>
      </c>
      <c r="S26" s="17">
        <f>'[1]3.ВС'!S22</f>
        <v>0</v>
      </c>
      <c r="T26" s="17">
        <f>'[1]3.ВС'!T22</f>
        <v>0</v>
      </c>
      <c r="U26" s="17">
        <f>'[1]3.ВС'!U22</f>
        <v>200</v>
      </c>
    </row>
    <row r="27" spans="1:21" x14ac:dyDescent="0.25">
      <c r="A27" s="19" t="s">
        <v>26</v>
      </c>
      <c r="B27" s="5">
        <v>51</v>
      </c>
      <c r="C27" s="5">
        <v>0</v>
      </c>
      <c r="D27" s="10" t="s">
        <v>14</v>
      </c>
      <c r="E27" s="5">
        <v>851</v>
      </c>
      <c r="F27" s="6" t="s">
        <v>14</v>
      </c>
      <c r="G27" s="6" t="s">
        <v>44</v>
      </c>
      <c r="H27" s="10" t="s">
        <v>166</v>
      </c>
      <c r="I27" s="10" t="s">
        <v>27</v>
      </c>
      <c r="J27" s="17">
        <f t="shared" ref="J27:U27" si="11">J28</f>
        <v>200</v>
      </c>
      <c r="K27" s="18">
        <f t="shared" si="11"/>
        <v>200</v>
      </c>
      <c r="L27" s="18">
        <f t="shared" si="11"/>
        <v>0</v>
      </c>
      <c r="M27" s="18">
        <f t="shared" si="11"/>
        <v>0</v>
      </c>
      <c r="N27" s="17">
        <f t="shared" si="11"/>
        <v>200</v>
      </c>
      <c r="O27" s="17">
        <f t="shared" si="11"/>
        <v>200</v>
      </c>
      <c r="P27" s="17">
        <f t="shared" si="11"/>
        <v>0</v>
      </c>
      <c r="Q27" s="17">
        <f t="shared" si="11"/>
        <v>0</v>
      </c>
      <c r="R27" s="17">
        <f t="shared" si="11"/>
        <v>200</v>
      </c>
      <c r="S27" s="17">
        <f t="shared" si="11"/>
        <v>200</v>
      </c>
      <c r="T27" s="17">
        <f t="shared" si="11"/>
        <v>0</v>
      </c>
      <c r="U27" s="17">
        <f t="shared" si="11"/>
        <v>0</v>
      </c>
    </row>
    <row r="28" spans="1:21" x14ac:dyDescent="0.25">
      <c r="A28" s="19" t="s">
        <v>28</v>
      </c>
      <c r="B28" s="5">
        <v>51</v>
      </c>
      <c r="C28" s="5">
        <v>0</v>
      </c>
      <c r="D28" s="10" t="s">
        <v>14</v>
      </c>
      <c r="E28" s="5">
        <v>851</v>
      </c>
      <c r="F28" s="6" t="s">
        <v>14</v>
      </c>
      <c r="G28" s="6" t="s">
        <v>44</v>
      </c>
      <c r="H28" s="10" t="s">
        <v>166</v>
      </c>
      <c r="I28" s="10" t="s">
        <v>29</v>
      </c>
      <c r="J28" s="17">
        <f>'[1]3.ВС'!J24</f>
        <v>200</v>
      </c>
      <c r="K28" s="18">
        <f>'[1]3.ВС'!K24</f>
        <v>200</v>
      </c>
      <c r="L28" s="18">
        <f>'[1]3.ВС'!L24</f>
        <v>0</v>
      </c>
      <c r="M28" s="18">
        <f>'[1]3.ВС'!M24</f>
        <v>0</v>
      </c>
      <c r="N28" s="17">
        <f>'[1]3.ВС'!N24</f>
        <v>200</v>
      </c>
      <c r="O28" s="17">
        <f>'[1]3.ВС'!O24</f>
        <v>200</v>
      </c>
      <c r="P28" s="17">
        <f>'[1]3.ВС'!P24</f>
        <v>0</v>
      </c>
      <c r="Q28" s="17">
        <f>'[1]3.ВС'!Q24</f>
        <v>0</v>
      </c>
      <c r="R28" s="17">
        <f>'[1]3.ВС'!R24</f>
        <v>200</v>
      </c>
      <c r="S28" s="17">
        <f>'[1]3.ВС'!S24</f>
        <v>200</v>
      </c>
      <c r="T28" s="17">
        <f>'[1]3.ВС'!T24</f>
        <v>0</v>
      </c>
      <c r="U28" s="17">
        <f>'[1]3.ВС'!U24</f>
        <v>0</v>
      </c>
    </row>
    <row r="29" spans="1:21" ht="90" x14ac:dyDescent="0.25">
      <c r="A29" s="16" t="s">
        <v>30</v>
      </c>
      <c r="B29" s="5">
        <v>51</v>
      </c>
      <c r="C29" s="5">
        <v>0</v>
      </c>
      <c r="D29" s="10" t="s">
        <v>14</v>
      </c>
      <c r="E29" s="5">
        <v>851</v>
      </c>
      <c r="F29" s="6" t="s">
        <v>15</v>
      </c>
      <c r="G29" s="6" t="s">
        <v>65</v>
      </c>
      <c r="H29" s="6" t="s">
        <v>167</v>
      </c>
      <c r="I29" s="6"/>
      <c r="J29" s="17">
        <f t="shared" ref="J29:U29" si="12">J30+J32</f>
        <v>56165</v>
      </c>
      <c r="K29" s="18">
        <f t="shared" si="12"/>
        <v>56165</v>
      </c>
      <c r="L29" s="18">
        <f t="shared" si="12"/>
        <v>0</v>
      </c>
      <c r="M29" s="18">
        <f t="shared" si="12"/>
        <v>0</v>
      </c>
      <c r="N29" s="17">
        <f t="shared" si="12"/>
        <v>56165</v>
      </c>
      <c r="O29" s="17">
        <f t="shared" si="12"/>
        <v>56165</v>
      </c>
      <c r="P29" s="17">
        <f t="shared" si="12"/>
        <v>0</v>
      </c>
      <c r="Q29" s="17">
        <f t="shared" si="12"/>
        <v>0</v>
      </c>
      <c r="R29" s="17">
        <f t="shared" si="12"/>
        <v>56165</v>
      </c>
      <c r="S29" s="17">
        <f t="shared" si="12"/>
        <v>56165</v>
      </c>
      <c r="T29" s="17">
        <f t="shared" si="12"/>
        <v>0</v>
      </c>
      <c r="U29" s="17">
        <f t="shared" si="12"/>
        <v>0</v>
      </c>
    </row>
    <row r="30" spans="1:21" ht="90" x14ac:dyDescent="0.25">
      <c r="A30" s="16" t="s">
        <v>17</v>
      </c>
      <c r="B30" s="5">
        <v>51</v>
      </c>
      <c r="C30" s="5">
        <v>0</v>
      </c>
      <c r="D30" s="10" t="s">
        <v>14</v>
      </c>
      <c r="E30" s="5">
        <v>851</v>
      </c>
      <c r="F30" s="6" t="s">
        <v>15</v>
      </c>
      <c r="G30" s="6" t="s">
        <v>65</v>
      </c>
      <c r="H30" s="6" t="s">
        <v>167</v>
      </c>
      <c r="I30" s="10" t="s">
        <v>18</v>
      </c>
      <c r="J30" s="17">
        <f t="shared" ref="J30:U30" si="13">J31</f>
        <v>33200</v>
      </c>
      <c r="K30" s="18">
        <f t="shared" si="13"/>
        <v>33200</v>
      </c>
      <c r="L30" s="18">
        <f t="shared" si="13"/>
        <v>0</v>
      </c>
      <c r="M30" s="18">
        <f t="shared" si="13"/>
        <v>0</v>
      </c>
      <c r="N30" s="17">
        <f t="shared" si="13"/>
        <v>33200</v>
      </c>
      <c r="O30" s="17">
        <f t="shared" si="13"/>
        <v>33200</v>
      </c>
      <c r="P30" s="17">
        <f t="shared" si="13"/>
        <v>0</v>
      </c>
      <c r="Q30" s="17">
        <f t="shared" si="13"/>
        <v>0</v>
      </c>
      <c r="R30" s="17">
        <f t="shared" si="13"/>
        <v>33200</v>
      </c>
      <c r="S30" s="17">
        <f t="shared" si="13"/>
        <v>33200</v>
      </c>
      <c r="T30" s="17">
        <f t="shared" si="13"/>
        <v>0</v>
      </c>
      <c r="U30" s="17">
        <f t="shared" si="13"/>
        <v>0</v>
      </c>
    </row>
    <row r="31" spans="1:21" ht="45" x14ac:dyDescent="0.25">
      <c r="A31" s="16" t="s">
        <v>19</v>
      </c>
      <c r="B31" s="5">
        <v>51</v>
      </c>
      <c r="C31" s="5">
        <v>0</v>
      </c>
      <c r="D31" s="10" t="s">
        <v>14</v>
      </c>
      <c r="E31" s="5">
        <v>851</v>
      </c>
      <c r="F31" s="6" t="s">
        <v>15</v>
      </c>
      <c r="G31" s="6" t="s">
        <v>65</v>
      </c>
      <c r="H31" s="6" t="s">
        <v>167</v>
      </c>
      <c r="I31" s="10" t="s">
        <v>20</v>
      </c>
      <c r="J31" s="17">
        <f>'[1]3.ВС'!J27</f>
        <v>33200</v>
      </c>
      <c r="K31" s="18">
        <f>'[1]3.ВС'!K27</f>
        <v>33200</v>
      </c>
      <c r="L31" s="18">
        <f>'[1]3.ВС'!L27</f>
        <v>0</v>
      </c>
      <c r="M31" s="18">
        <f>'[1]3.ВС'!M27</f>
        <v>0</v>
      </c>
      <c r="N31" s="17">
        <f>'[1]3.ВС'!N27</f>
        <v>33200</v>
      </c>
      <c r="O31" s="17">
        <f>'[1]3.ВС'!O27</f>
        <v>33200</v>
      </c>
      <c r="P31" s="17">
        <f>'[1]3.ВС'!P27</f>
        <v>0</v>
      </c>
      <c r="Q31" s="17">
        <f>'[1]3.ВС'!Q27</f>
        <v>0</v>
      </c>
      <c r="R31" s="17">
        <f>'[1]3.ВС'!R27</f>
        <v>33200</v>
      </c>
      <c r="S31" s="17">
        <f>'[1]3.ВС'!S27</f>
        <v>33200</v>
      </c>
      <c r="T31" s="17">
        <f>'[1]3.ВС'!T27</f>
        <v>0</v>
      </c>
      <c r="U31" s="17">
        <f>'[1]3.ВС'!U27</f>
        <v>0</v>
      </c>
    </row>
    <row r="32" spans="1:21" ht="45" x14ac:dyDescent="0.25">
      <c r="A32" s="16" t="s">
        <v>21</v>
      </c>
      <c r="B32" s="5">
        <v>51</v>
      </c>
      <c r="C32" s="5">
        <v>0</v>
      </c>
      <c r="D32" s="10" t="s">
        <v>14</v>
      </c>
      <c r="E32" s="5">
        <v>851</v>
      </c>
      <c r="F32" s="6" t="s">
        <v>15</v>
      </c>
      <c r="G32" s="6" t="s">
        <v>65</v>
      </c>
      <c r="H32" s="6" t="s">
        <v>167</v>
      </c>
      <c r="I32" s="10" t="s">
        <v>22</v>
      </c>
      <c r="J32" s="17">
        <f t="shared" ref="J32:U32" si="14">J33</f>
        <v>22965</v>
      </c>
      <c r="K32" s="18">
        <f t="shared" si="14"/>
        <v>22965</v>
      </c>
      <c r="L32" s="18">
        <f t="shared" si="14"/>
        <v>0</v>
      </c>
      <c r="M32" s="18">
        <f t="shared" si="14"/>
        <v>0</v>
      </c>
      <c r="N32" s="17">
        <f t="shared" si="14"/>
        <v>22965</v>
      </c>
      <c r="O32" s="17">
        <f t="shared" si="14"/>
        <v>22965</v>
      </c>
      <c r="P32" s="17">
        <f t="shared" si="14"/>
        <v>0</v>
      </c>
      <c r="Q32" s="17">
        <f t="shared" si="14"/>
        <v>0</v>
      </c>
      <c r="R32" s="17">
        <f t="shared" si="14"/>
        <v>22965</v>
      </c>
      <c r="S32" s="17">
        <f t="shared" si="14"/>
        <v>22965</v>
      </c>
      <c r="T32" s="17">
        <f t="shared" si="14"/>
        <v>0</v>
      </c>
      <c r="U32" s="17">
        <f t="shared" si="14"/>
        <v>0</v>
      </c>
    </row>
    <row r="33" spans="1:21" ht="45" x14ac:dyDescent="0.25">
      <c r="A33" s="16" t="s">
        <v>23</v>
      </c>
      <c r="B33" s="5">
        <v>51</v>
      </c>
      <c r="C33" s="5">
        <v>0</v>
      </c>
      <c r="D33" s="10" t="s">
        <v>14</v>
      </c>
      <c r="E33" s="5">
        <v>851</v>
      </c>
      <c r="F33" s="6" t="s">
        <v>15</v>
      </c>
      <c r="G33" s="6" t="s">
        <v>65</v>
      </c>
      <c r="H33" s="6" t="s">
        <v>167</v>
      </c>
      <c r="I33" s="10" t="s">
        <v>24</v>
      </c>
      <c r="J33" s="17">
        <f>'[1]3.ВС'!J29</f>
        <v>22965</v>
      </c>
      <c r="K33" s="18">
        <f>'[1]3.ВС'!K29</f>
        <v>22965</v>
      </c>
      <c r="L33" s="18">
        <f>'[1]3.ВС'!L29</f>
        <v>0</v>
      </c>
      <c r="M33" s="18">
        <f>'[1]3.ВС'!M29</f>
        <v>0</v>
      </c>
      <c r="N33" s="17">
        <f>'[1]3.ВС'!N29</f>
        <v>22965</v>
      </c>
      <c r="O33" s="17">
        <f>'[1]3.ВС'!O29</f>
        <v>22965</v>
      </c>
      <c r="P33" s="17">
        <f>'[1]3.ВС'!P29</f>
        <v>0</v>
      </c>
      <c r="Q33" s="17">
        <f>'[1]3.ВС'!Q29</f>
        <v>0</v>
      </c>
      <c r="R33" s="17">
        <f>'[1]3.ВС'!R29</f>
        <v>22965</v>
      </c>
      <c r="S33" s="17">
        <f>'[1]3.ВС'!S29</f>
        <v>22965</v>
      </c>
      <c r="T33" s="17">
        <f>'[1]3.ВС'!T29</f>
        <v>0</v>
      </c>
      <c r="U33" s="17">
        <f>'[1]3.ВС'!U29</f>
        <v>0</v>
      </c>
    </row>
    <row r="34" spans="1:21" ht="60" x14ac:dyDescent="0.25">
      <c r="A34" s="21" t="s">
        <v>31</v>
      </c>
      <c r="B34" s="5">
        <v>51</v>
      </c>
      <c r="C34" s="5">
        <v>0</v>
      </c>
      <c r="D34" s="10" t="s">
        <v>14</v>
      </c>
      <c r="E34" s="5">
        <v>851</v>
      </c>
      <c r="F34" s="6" t="s">
        <v>15</v>
      </c>
      <c r="G34" s="6" t="s">
        <v>65</v>
      </c>
      <c r="H34" s="6" t="s">
        <v>168</v>
      </c>
      <c r="I34" s="6"/>
      <c r="J34" s="17">
        <f t="shared" ref="J34:U34" si="15">J35+J37</f>
        <v>280827</v>
      </c>
      <c r="K34" s="18">
        <f t="shared" si="15"/>
        <v>280827</v>
      </c>
      <c r="L34" s="18">
        <f t="shared" si="15"/>
        <v>0</v>
      </c>
      <c r="M34" s="18">
        <f t="shared" si="15"/>
        <v>0</v>
      </c>
      <c r="N34" s="17">
        <f t="shared" si="15"/>
        <v>280827</v>
      </c>
      <c r="O34" s="17">
        <f t="shared" si="15"/>
        <v>280827</v>
      </c>
      <c r="P34" s="17">
        <f t="shared" si="15"/>
        <v>0</v>
      </c>
      <c r="Q34" s="17">
        <f t="shared" si="15"/>
        <v>0</v>
      </c>
      <c r="R34" s="17">
        <f t="shared" si="15"/>
        <v>280827</v>
      </c>
      <c r="S34" s="17">
        <f t="shared" si="15"/>
        <v>280827</v>
      </c>
      <c r="T34" s="17">
        <f t="shared" si="15"/>
        <v>0</v>
      </c>
      <c r="U34" s="17">
        <f t="shared" si="15"/>
        <v>0</v>
      </c>
    </row>
    <row r="35" spans="1:21" ht="90" x14ac:dyDescent="0.25">
      <c r="A35" s="19" t="s">
        <v>17</v>
      </c>
      <c r="B35" s="5">
        <v>51</v>
      </c>
      <c r="C35" s="5">
        <v>0</v>
      </c>
      <c r="D35" s="10" t="s">
        <v>14</v>
      </c>
      <c r="E35" s="5">
        <v>851</v>
      </c>
      <c r="F35" s="6" t="s">
        <v>15</v>
      </c>
      <c r="G35" s="6" t="s">
        <v>65</v>
      </c>
      <c r="H35" s="6" t="s">
        <v>168</v>
      </c>
      <c r="I35" s="10" t="s">
        <v>18</v>
      </c>
      <c r="J35" s="17">
        <f t="shared" ref="J35:U35" si="16">J36</f>
        <v>173100</v>
      </c>
      <c r="K35" s="18">
        <f t="shared" si="16"/>
        <v>173100</v>
      </c>
      <c r="L35" s="18">
        <f t="shared" si="16"/>
        <v>0</v>
      </c>
      <c r="M35" s="18">
        <f t="shared" si="16"/>
        <v>0</v>
      </c>
      <c r="N35" s="17">
        <f t="shared" si="16"/>
        <v>173100</v>
      </c>
      <c r="O35" s="17">
        <f t="shared" si="16"/>
        <v>173100</v>
      </c>
      <c r="P35" s="17">
        <f t="shared" si="16"/>
        <v>0</v>
      </c>
      <c r="Q35" s="17">
        <f t="shared" si="16"/>
        <v>0</v>
      </c>
      <c r="R35" s="17">
        <f t="shared" si="16"/>
        <v>173100</v>
      </c>
      <c r="S35" s="17">
        <f t="shared" si="16"/>
        <v>173100</v>
      </c>
      <c r="T35" s="17">
        <f t="shared" si="16"/>
        <v>0</v>
      </c>
      <c r="U35" s="17">
        <f t="shared" si="16"/>
        <v>0</v>
      </c>
    </row>
    <row r="36" spans="1:21" ht="45" x14ac:dyDescent="0.25">
      <c r="A36" s="19" t="s">
        <v>138</v>
      </c>
      <c r="B36" s="5">
        <v>51</v>
      </c>
      <c r="C36" s="5">
        <v>0</v>
      </c>
      <c r="D36" s="10" t="s">
        <v>14</v>
      </c>
      <c r="E36" s="5">
        <v>851</v>
      </c>
      <c r="F36" s="6" t="s">
        <v>15</v>
      </c>
      <c r="G36" s="6" t="s">
        <v>65</v>
      </c>
      <c r="H36" s="6" t="s">
        <v>168</v>
      </c>
      <c r="I36" s="10" t="s">
        <v>20</v>
      </c>
      <c r="J36" s="17">
        <f>'[1]3.ВС'!J32</f>
        <v>173100</v>
      </c>
      <c r="K36" s="18">
        <f>'[1]3.ВС'!K32</f>
        <v>173100</v>
      </c>
      <c r="L36" s="18">
        <f>'[1]3.ВС'!L32</f>
        <v>0</v>
      </c>
      <c r="M36" s="18">
        <f>'[1]3.ВС'!M32</f>
        <v>0</v>
      </c>
      <c r="N36" s="17">
        <f>'[1]3.ВС'!N32</f>
        <v>173100</v>
      </c>
      <c r="O36" s="17">
        <f>'[1]3.ВС'!O32</f>
        <v>173100</v>
      </c>
      <c r="P36" s="17">
        <f>'[1]3.ВС'!P32</f>
        <v>0</v>
      </c>
      <c r="Q36" s="17">
        <f>'[1]3.ВС'!Q32</f>
        <v>0</v>
      </c>
      <c r="R36" s="17">
        <f>'[1]3.ВС'!R32</f>
        <v>173100</v>
      </c>
      <c r="S36" s="17">
        <f>'[1]3.ВС'!S32</f>
        <v>173100</v>
      </c>
      <c r="T36" s="17">
        <f>'[1]3.ВС'!T32</f>
        <v>0</v>
      </c>
      <c r="U36" s="17">
        <f>'[1]3.ВС'!U32</f>
        <v>0</v>
      </c>
    </row>
    <row r="37" spans="1:21" ht="45" x14ac:dyDescent="0.25">
      <c r="A37" s="20" t="s">
        <v>21</v>
      </c>
      <c r="B37" s="5">
        <v>51</v>
      </c>
      <c r="C37" s="5">
        <v>0</v>
      </c>
      <c r="D37" s="10" t="s">
        <v>14</v>
      </c>
      <c r="E37" s="5">
        <v>851</v>
      </c>
      <c r="F37" s="6" t="s">
        <v>15</v>
      </c>
      <c r="G37" s="6" t="s">
        <v>65</v>
      </c>
      <c r="H37" s="6" t="s">
        <v>168</v>
      </c>
      <c r="I37" s="10" t="s">
        <v>22</v>
      </c>
      <c r="J37" s="17">
        <f t="shared" ref="J37:U37" si="17">J38</f>
        <v>107727</v>
      </c>
      <c r="K37" s="18">
        <f t="shared" si="17"/>
        <v>107727</v>
      </c>
      <c r="L37" s="18">
        <f t="shared" si="17"/>
        <v>0</v>
      </c>
      <c r="M37" s="18">
        <f t="shared" si="17"/>
        <v>0</v>
      </c>
      <c r="N37" s="17">
        <f t="shared" si="17"/>
        <v>107727</v>
      </c>
      <c r="O37" s="17">
        <f t="shared" si="17"/>
        <v>107727</v>
      </c>
      <c r="P37" s="17">
        <f t="shared" si="17"/>
        <v>0</v>
      </c>
      <c r="Q37" s="17">
        <f t="shared" si="17"/>
        <v>0</v>
      </c>
      <c r="R37" s="17">
        <f t="shared" si="17"/>
        <v>107727</v>
      </c>
      <c r="S37" s="17">
        <f t="shared" si="17"/>
        <v>107727</v>
      </c>
      <c r="T37" s="17">
        <f t="shared" si="17"/>
        <v>0</v>
      </c>
      <c r="U37" s="17">
        <f t="shared" si="17"/>
        <v>0</v>
      </c>
    </row>
    <row r="38" spans="1:21" ht="45" x14ac:dyDescent="0.25">
      <c r="A38" s="20" t="s">
        <v>23</v>
      </c>
      <c r="B38" s="5">
        <v>51</v>
      </c>
      <c r="C38" s="5">
        <v>0</v>
      </c>
      <c r="D38" s="10" t="s">
        <v>14</v>
      </c>
      <c r="E38" s="5">
        <v>851</v>
      </c>
      <c r="F38" s="6" t="s">
        <v>15</v>
      </c>
      <c r="G38" s="6" t="s">
        <v>65</v>
      </c>
      <c r="H38" s="6" t="s">
        <v>168</v>
      </c>
      <c r="I38" s="10" t="s">
        <v>24</v>
      </c>
      <c r="J38" s="17">
        <f>'[1]3.ВС'!J34</f>
        <v>107727</v>
      </c>
      <c r="K38" s="18">
        <f>'[1]3.ВС'!K34</f>
        <v>107727</v>
      </c>
      <c r="L38" s="18">
        <f>'[1]3.ВС'!L34</f>
        <v>0</v>
      </c>
      <c r="M38" s="18">
        <f>'[1]3.ВС'!M34</f>
        <v>0</v>
      </c>
      <c r="N38" s="17">
        <f>'[1]3.ВС'!N34</f>
        <v>107727</v>
      </c>
      <c r="O38" s="17">
        <f>'[1]3.ВС'!O34</f>
        <v>107727</v>
      </c>
      <c r="P38" s="17">
        <f>'[1]3.ВС'!P34</f>
        <v>0</v>
      </c>
      <c r="Q38" s="17">
        <f>'[1]3.ВС'!Q34</f>
        <v>0</v>
      </c>
      <c r="R38" s="17">
        <f>'[1]3.ВС'!R34</f>
        <v>107727</v>
      </c>
      <c r="S38" s="17">
        <f>'[1]3.ВС'!S34</f>
        <v>107727</v>
      </c>
      <c r="T38" s="17">
        <f>'[1]3.ВС'!T34</f>
        <v>0</v>
      </c>
      <c r="U38" s="17">
        <f>'[1]3.ВС'!U34</f>
        <v>0</v>
      </c>
    </row>
    <row r="39" spans="1:21" ht="60" x14ac:dyDescent="0.25">
      <c r="A39" s="21" t="s">
        <v>140</v>
      </c>
      <c r="B39" s="5">
        <v>51</v>
      </c>
      <c r="C39" s="5">
        <v>0</v>
      </c>
      <c r="D39" s="10" t="s">
        <v>14</v>
      </c>
      <c r="E39" s="5">
        <v>851</v>
      </c>
      <c r="F39" s="10" t="s">
        <v>14</v>
      </c>
      <c r="G39" s="10" t="s">
        <v>15</v>
      </c>
      <c r="H39" s="10" t="s">
        <v>169</v>
      </c>
      <c r="I39" s="10"/>
      <c r="J39" s="17">
        <f t="shared" ref="J39:U40" si="18">J40</f>
        <v>1639200</v>
      </c>
      <c r="K39" s="18">
        <f t="shared" si="18"/>
        <v>0</v>
      </c>
      <c r="L39" s="18">
        <f t="shared" si="18"/>
        <v>1639200</v>
      </c>
      <c r="M39" s="18">
        <f t="shared" si="18"/>
        <v>0</v>
      </c>
      <c r="N39" s="17">
        <f t="shared" si="18"/>
        <v>1639200</v>
      </c>
      <c r="O39" s="17">
        <f t="shared" si="18"/>
        <v>0</v>
      </c>
      <c r="P39" s="17">
        <f t="shared" si="18"/>
        <v>1639200</v>
      </c>
      <c r="Q39" s="17">
        <f t="shared" si="18"/>
        <v>0</v>
      </c>
      <c r="R39" s="17">
        <f t="shared" si="18"/>
        <v>1639200</v>
      </c>
      <c r="S39" s="17">
        <f t="shared" si="18"/>
        <v>0</v>
      </c>
      <c r="T39" s="17">
        <f t="shared" si="18"/>
        <v>1639200</v>
      </c>
      <c r="U39" s="17">
        <f t="shared" si="18"/>
        <v>0</v>
      </c>
    </row>
    <row r="40" spans="1:21" ht="90" x14ac:dyDescent="0.25">
      <c r="A40" s="19" t="s">
        <v>17</v>
      </c>
      <c r="B40" s="5">
        <v>51</v>
      </c>
      <c r="C40" s="5">
        <v>0</v>
      </c>
      <c r="D40" s="10" t="s">
        <v>14</v>
      </c>
      <c r="E40" s="5">
        <v>851</v>
      </c>
      <c r="F40" s="10" t="s">
        <v>32</v>
      </c>
      <c r="G40" s="10" t="s">
        <v>15</v>
      </c>
      <c r="H40" s="10" t="s">
        <v>169</v>
      </c>
      <c r="I40" s="10" t="s">
        <v>18</v>
      </c>
      <c r="J40" s="17">
        <f t="shared" si="18"/>
        <v>1639200</v>
      </c>
      <c r="K40" s="18">
        <f t="shared" si="18"/>
        <v>0</v>
      </c>
      <c r="L40" s="18">
        <f t="shared" si="18"/>
        <v>1639200</v>
      </c>
      <c r="M40" s="18">
        <f t="shared" si="18"/>
        <v>0</v>
      </c>
      <c r="N40" s="17">
        <f t="shared" si="18"/>
        <v>1639200</v>
      </c>
      <c r="O40" s="17">
        <f t="shared" si="18"/>
        <v>0</v>
      </c>
      <c r="P40" s="17">
        <f t="shared" si="18"/>
        <v>1639200</v>
      </c>
      <c r="Q40" s="17">
        <f t="shared" si="18"/>
        <v>0</v>
      </c>
      <c r="R40" s="17">
        <f t="shared" si="18"/>
        <v>1639200</v>
      </c>
      <c r="S40" s="17">
        <f t="shared" si="18"/>
        <v>0</v>
      </c>
      <c r="T40" s="17">
        <f t="shared" si="18"/>
        <v>1639200</v>
      </c>
      <c r="U40" s="17">
        <f t="shared" si="18"/>
        <v>0</v>
      </c>
    </row>
    <row r="41" spans="1:21" ht="45" x14ac:dyDescent="0.25">
      <c r="A41" s="19" t="s">
        <v>138</v>
      </c>
      <c r="B41" s="5">
        <v>51</v>
      </c>
      <c r="C41" s="5">
        <v>0</v>
      </c>
      <c r="D41" s="10" t="s">
        <v>14</v>
      </c>
      <c r="E41" s="5">
        <v>851</v>
      </c>
      <c r="F41" s="10" t="s">
        <v>14</v>
      </c>
      <c r="G41" s="10" t="s">
        <v>15</v>
      </c>
      <c r="H41" s="10" t="s">
        <v>169</v>
      </c>
      <c r="I41" s="10" t="s">
        <v>20</v>
      </c>
      <c r="J41" s="17">
        <f>'[1]3.ВС'!J37</f>
        <v>1639200</v>
      </c>
      <c r="K41" s="18">
        <f>'[1]3.ВС'!K37</f>
        <v>0</v>
      </c>
      <c r="L41" s="18">
        <f>'[1]3.ВС'!L37</f>
        <v>1639200</v>
      </c>
      <c r="M41" s="18">
        <f>'[1]3.ВС'!M37</f>
        <v>0</v>
      </c>
      <c r="N41" s="17">
        <f>'[1]3.ВС'!N37</f>
        <v>1639200</v>
      </c>
      <c r="O41" s="17">
        <f>'[1]3.ВС'!O37</f>
        <v>0</v>
      </c>
      <c r="P41" s="17">
        <f>'[1]3.ВС'!P37</f>
        <v>1639200</v>
      </c>
      <c r="Q41" s="17">
        <f>'[1]3.ВС'!Q37</f>
        <v>0</v>
      </c>
      <c r="R41" s="17">
        <f>'[1]3.ВС'!R37</f>
        <v>1639200</v>
      </c>
      <c r="S41" s="17">
        <f>'[1]3.ВС'!S37</f>
        <v>0</v>
      </c>
      <c r="T41" s="17">
        <f>'[1]3.ВС'!T37</f>
        <v>1639200</v>
      </c>
      <c r="U41" s="17">
        <f>'[1]3.ВС'!U37</f>
        <v>0</v>
      </c>
    </row>
    <row r="42" spans="1:21" ht="45" x14ac:dyDescent="0.25">
      <c r="A42" s="21" t="s">
        <v>33</v>
      </c>
      <c r="B42" s="5">
        <v>51</v>
      </c>
      <c r="C42" s="5">
        <v>0</v>
      </c>
      <c r="D42" s="10" t="s">
        <v>14</v>
      </c>
      <c r="E42" s="5">
        <v>851</v>
      </c>
      <c r="F42" s="10" t="s">
        <v>32</v>
      </c>
      <c r="G42" s="10" t="s">
        <v>15</v>
      </c>
      <c r="H42" s="10" t="s">
        <v>170</v>
      </c>
      <c r="I42" s="10"/>
      <c r="J42" s="17">
        <f t="shared" ref="J42:U42" si="19">J43+J45+J47</f>
        <v>24435100</v>
      </c>
      <c r="K42" s="18">
        <f t="shared" si="19"/>
        <v>0</v>
      </c>
      <c r="L42" s="18">
        <f t="shared" si="19"/>
        <v>24435100</v>
      </c>
      <c r="M42" s="18">
        <f t="shared" si="19"/>
        <v>0</v>
      </c>
      <c r="N42" s="17">
        <f t="shared" si="19"/>
        <v>21214600</v>
      </c>
      <c r="O42" s="17">
        <f t="shared" si="19"/>
        <v>0</v>
      </c>
      <c r="P42" s="17">
        <f t="shared" si="19"/>
        <v>21214600</v>
      </c>
      <c r="Q42" s="17">
        <f t="shared" si="19"/>
        <v>0</v>
      </c>
      <c r="R42" s="17">
        <f t="shared" si="19"/>
        <v>21214600</v>
      </c>
      <c r="S42" s="17">
        <f t="shared" si="19"/>
        <v>0</v>
      </c>
      <c r="T42" s="17">
        <f t="shared" si="19"/>
        <v>21214600</v>
      </c>
      <c r="U42" s="17">
        <f t="shared" si="19"/>
        <v>0</v>
      </c>
    </row>
    <row r="43" spans="1:21" ht="90" x14ac:dyDescent="0.25">
      <c r="A43" s="19" t="s">
        <v>17</v>
      </c>
      <c r="B43" s="5">
        <v>51</v>
      </c>
      <c r="C43" s="5">
        <v>0</v>
      </c>
      <c r="D43" s="10" t="s">
        <v>14</v>
      </c>
      <c r="E43" s="5">
        <v>851</v>
      </c>
      <c r="F43" s="10" t="s">
        <v>14</v>
      </c>
      <c r="G43" s="10" t="s">
        <v>15</v>
      </c>
      <c r="H43" s="10" t="s">
        <v>170</v>
      </c>
      <c r="I43" s="10" t="s">
        <v>18</v>
      </c>
      <c r="J43" s="17">
        <f t="shared" ref="J43:U43" si="20">J44</f>
        <v>18499000</v>
      </c>
      <c r="K43" s="18">
        <f t="shared" si="20"/>
        <v>0</v>
      </c>
      <c r="L43" s="18">
        <f t="shared" si="20"/>
        <v>18499000</v>
      </c>
      <c r="M43" s="18">
        <f t="shared" si="20"/>
        <v>0</v>
      </c>
      <c r="N43" s="17">
        <f t="shared" si="20"/>
        <v>18389600</v>
      </c>
      <c r="O43" s="17">
        <f t="shared" si="20"/>
        <v>0</v>
      </c>
      <c r="P43" s="17">
        <f t="shared" si="20"/>
        <v>18389600</v>
      </c>
      <c r="Q43" s="17">
        <f t="shared" si="20"/>
        <v>0</v>
      </c>
      <c r="R43" s="17">
        <f t="shared" si="20"/>
        <v>18389600</v>
      </c>
      <c r="S43" s="17">
        <f t="shared" si="20"/>
        <v>0</v>
      </c>
      <c r="T43" s="17">
        <f t="shared" si="20"/>
        <v>18389600</v>
      </c>
      <c r="U43" s="17">
        <f t="shared" si="20"/>
        <v>0</v>
      </c>
    </row>
    <row r="44" spans="1:21" ht="45" x14ac:dyDescent="0.25">
      <c r="A44" s="19" t="s">
        <v>138</v>
      </c>
      <c r="B44" s="5">
        <v>51</v>
      </c>
      <c r="C44" s="5">
        <v>0</v>
      </c>
      <c r="D44" s="10" t="s">
        <v>14</v>
      </c>
      <c r="E44" s="5">
        <v>851</v>
      </c>
      <c r="F44" s="10" t="s">
        <v>14</v>
      </c>
      <c r="G44" s="10" t="s">
        <v>15</v>
      </c>
      <c r="H44" s="10" t="s">
        <v>170</v>
      </c>
      <c r="I44" s="10" t="s">
        <v>20</v>
      </c>
      <c r="J44" s="17">
        <f>'[1]3.ВС'!J40</f>
        <v>18499000</v>
      </c>
      <c r="K44" s="18">
        <f>'[1]3.ВС'!K40</f>
        <v>0</v>
      </c>
      <c r="L44" s="18">
        <f>'[1]3.ВС'!L40</f>
        <v>18499000</v>
      </c>
      <c r="M44" s="18">
        <f>'[1]3.ВС'!M40</f>
        <v>0</v>
      </c>
      <c r="N44" s="17">
        <f>'[1]3.ВС'!N40</f>
        <v>18389600</v>
      </c>
      <c r="O44" s="17">
        <f>'[1]3.ВС'!O40</f>
        <v>0</v>
      </c>
      <c r="P44" s="17">
        <f>'[1]3.ВС'!P40</f>
        <v>18389600</v>
      </c>
      <c r="Q44" s="17">
        <f>'[1]3.ВС'!Q40</f>
        <v>0</v>
      </c>
      <c r="R44" s="17">
        <f>'[1]3.ВС'!R40</f>
        <v>18389600</v>
      </c>
      <c r="S44" s="17">
        <f>'[1]3.ВС'!S40</f>
        <v>0</v>
      </c>
      <c r="T44" s="17">
        <f>'[1]3.ВС'!T40</f>
        <v>18389600</v>
      </c>
      <c r="U44" s="17">
        <f>'[1]3.ВС'!U40</f>
        <v>0</v>
      </c>
    </row>
    <row r="45" spans="1:21" ht="45" x14ac:dyDescent="0.25">
      <c r="A45" s="20" t="s">
        <v>21</v>
      </c>
      <c r="B45" s="5">
        <v>51</v>
      </c>
      <c r="C45" s="5">
        <v>0</v>
      </c>
      <c r="D45" s="10" t="s">
        <v>14</v>
      </c>
      <c r="E45" s="5">
        <v>851</v>
      </c>
      <c r="F45" s="10" t="s">
        <v>14</v>
      </c>
      <c r="G45" s="10" t="s">
        <v>15</v>
      </c>
      <c r="H45" s="10" t="s">
        <v>170</v>
      </c>
      <c r="I45" s="10" t="s">
        <v>22</v>
      </c>
      <c r="J45" s="17">
        <f t="shared" ref="J45:U45" si="21">J46</f>
        <v>5851400</v>
      </c>
      <c r="K45" s="18">
        <f t="shared" si="21"/>
        <v>0</v>
      </c>
      <c r="L45" s="18">
        <f t="shared" si="21"/>
        <v>5851400</v>
      </c>
      <c r="M45" s="18">
        <f t="shared" si="21"/>
        <v>0</v>
      </c>
      <c r="N45" s="17">
        <f t="shared" si="21"/>
        <v>2781000</v>
      </c>
      <c r="O45" s="17">
        <f t="shared" si="21"/>
        <v>0</v>
      </c>
      <c r="P45" s="17">
        <f t="shared" si="21"/>
        <v>2781000</v>
      </c>
      <c r="Q45" s="17">
        <f t="shared" si="21"/>
        <v>0</v>
      </c>
      <c r="R45" s="17">
        <f t="shared" si="21"/>
        <v>2781000</v>
      </c>
      <c r="S45" s="17">
        <f t="shared" si="21"/>
        <v>0</v>
      </c>
      <c r="T45" s="17">
        <f t="shared" si="21"/>
        <v>2781000</v>
      </c>
      <c r="U45" s="17">
        <f t="shared" si="21"/>
        <v>0</v>
      </c>
    </row>
    <row r="46" spans="1:21" ht="45" x14ac:dyDescent="0.25">
      <c r="A46" s="20" t="s">
        <v>23</v>
      </c>
      <c r="B46" s="5">
        <v>51</v>
      </c>
      <c r="C46" s="5">
        <v>0</v>
      </c>
      <c r="D46" s="10" t="s">
        <v>14</v>
      </c>
      <c r="E46" s="5">
        <v>851</v>
      </c>
      <c r="F46" s="10" t="s">
        <v>14</v>
      </c>
      <c r="G46" s="10" t="s">
        <v>15</v>
      </c>
      <c r="H46" s="10" t="s">
        <v>170</v>
      </c>
      <c r="I46" s="10" t="s">
        <v>24</v>
      </c>
      <c r="J46" s="17">
        <f>'[1]3.ВС'!J42</f>
        <v>5851400</v>
      </c>
      <c r="K46" s="18">
        <f>'[1]3.ВС'!K42</f>
        <v>0</v>
      </c>
      <c r="L46" s="18">
        <f>'[1]3.ВС'!L42</f>
        <v>5851400</v>
      </c>
      <c r="M46" s="18">
        <f>'[1]3.ВС'!M42</f>
        <v>0</v>
      </c>
      <c r="N46" s="17">
        <f>'[1]3.ВС'!N42</f>
        <v>2781000</v>
      </c>
      <c r="O46" s="17">
        <f>'[1]3.ВС'!O42</f>
        <v>0</v>
      </c>
      <c r="P46" s="17">
        <f>'[1]3.ВС'!P42</f>
        <v>2781000</v>
      </c>
      <c r="Q46" s="17">
        <f>'[1]3.ВС'!Q42</f>
        <v>0</v>
      </c>
      <c r="R46" s="17">
        <f>'[1]3.ВС'!R42</f>
        <v>2781000</v>
      </c>
      <c r="S46" s="17">
        <f>'[1]3.ВС'!S42</f>
        <v>0</v>
      </c>
      <c r="T46" s="17">
        <f>'[1]3.ВС'!T42</f>
        <v>2781000</v>
      </c>
      <c r="U46" s="17">
        <f>'[1]3.ВС'!U42</f>
        <v>0</v>
      </c>
    </row>
    <row r="47" spans="1:21" x14ac:dyDescent="0.25">
      <c r="A47" s="20" t="s">
        <v>34</v>
      </c>
      <c r="B47" s="5">
        <v>51</v>
      </c>
      <c r="C47" s="5">
        <v>0</v>
      </c>
      <c r="D47" s="10" t="s">
        <v>14</v>
      </c>
      <c r="E47" s="5">
        <v>851</v>
      </c>
      <c r="F47" s="10" t="s">
        <v>14</v>
      </c>
      <c r="G47" s="10" t="s">
        <v>15</v>
      </c>
      <c r="H47" s="10" t="s">
        <v>170</v>
      </c>
      <c r="I47" s="10" t="s">
        <v>35</v>
      </c>
      <c r="J47" s="17">
        <f t="shared" ref="J47:U47" si="22">J48</f>
        <v>84700</v>
      </c>
      <c r="K47" s="18">
        <f t="shared" si="22"/>
        <v>0</v>
      </c>
      <c r="L47" s="18">
        <f t="shared" si="22"/>
        <v>84700</v>
      </c>
      <c r="M47" s="18">
        <f t="shared" si="22"/>
        <v>0</v>
      </c>
      <c r="N47" s="17">
        <f t="shared" si="22"/>
        <v>44000</v>
      </c>
      <c r="O47" s="17">
        <f t="shared" si="22"/>
        <v>0</v>
      </c>
      <c r="P47" s="17">
        <f t="shared" si="22"/>
        <v>44000</v>
      </c>
      <c r="Q47" s="17">
        <f t="shared" si="22"/>
        <v>0</v>
      </c>
      <c r="R47" s="17">
        <f t="shared" si="22"/>
        <v>44000</v>
      </c>
      <c r="S47" s="17">
        <f t="shared" si="22"/>
        <v>0</v>
      </c>
      <c r="T47" s="17">
        <f t="shared" si="22"/>
        <v>44000</v>
      </c>
      <c r="U47" s="17">
        <f t="shared" si="22"/>
        <v>0</v>
      </c>
    </row>
    <row r="48" spans="1:21" x14ac:dyDescent="0.25">
      <c r="A48" s="20" t="s">
        <v>36</v>
      </c>
      <c r="B48" s="5">
        <v>51</v>
      </c>
      <c r="C48" s="5">
        <v>0</v>
      </c>
      <c r="D48" s="10" t="s">
        <v>14</v>
      </c>
      <c r="E48" s="5">
        <v>851</v>
      </c>
      <c r="F48" s="10" t="s">
        <v>14</v>
      </c>
      <c r="G48" s="10" t="s">
        <v>15</v>
      </c>
      <c r="H48" s="10" t="s">
        <v>170</v>
      </c>
      <c r="I48" s="10" t="s">
        <v>37</v>
      </c>
      <c r="J48" s="17">
        <f>'[1]3.ВС'!J44</f>
        <v>84700</v>
      </c>
      <c r="K48" s="18">
        <f>'[1]3.ВС'!K44</f>
        <v>0</v>
      </c>
      <c r="L48" s="18">
        <f>'[1]3.ВС'!L44</f>
        <v>84700</v>
      </c>
      <c r="M48" s="18">
        <f>'[1]3.ВС'!M44</f>
        <v>0</v>
      </c>
      <c r="N48" s="17">
        <f>'[1]3.ВС'!N44</f>
        <v>44000</v>
      </c>
      <c r="O48" s="17">
        <f>'[1]3.ВС'!O44</f>
        <v>0</v>
      </c>
      <c r="P48" s="17">
        <f>'[1]3.ВС'!P44</f>
        <v>44000</v>
      </c>
      <c r="Q48" s="17">
        <f>'[1]3.ВС'!Q44</f>
        <v>0</v>
      </c>
      <c r="R48" s="17">
        <f>'[1]3.ВС'!R44</f>
        <v>44000</v>
      </c>
      <c r="S48" s="17">
        <f>'[1]3.ВС'!S44</f>
        <v>0</v>
      </c>
      <c r="T48" s="17">
        <f>'[1]3.ВС'!T44</f>
        <v>44000</v>
      </c>
      <c r="U48" s="17">
        <f>'[1]3.ВС'!U44</f>
        <v>0</v>
      </c>
    </row>
    <row r="49" spans="1:21" ht="45" x14ac:dyDescent="0.25">
      <c r="A49" s="21" t="s">
        <v>38</v>
      </c>
      <c r="B49" s="5">
        <v>51</v>
      </c>
      <c r="C49" s="5">
        <v>0</v>
      </c>
      <c r="D49" s="10" t="s">
        <v>14</v>
      </c>
      <c r="E49" s="5">
        <v>851</v>
      </c>
      <c r="F49" s="10" t="s">
        <v>14</v>
      </c>
      <c r="G49" s="10" t="s">
        <v>15</v>
      </c>
      <c r="H49" s="10" t="s">
        <v>171</v>
      </c>
      <c r="I49" s="10"/>
      <c r="J49" s="17">
        <f t="shared" ref="J49:U50" si="23">J50</f>
        <v>100000</v>
      </c>
      <c r="K49" s="18">
        <f t="shared" si="23"/>
        <v>0</v>
      </c>
      <c r="L49" s="18">
        <f t="shared" si="23"/>
        <v>100000</v>
      </c>
      <c r="M49" s="18">
        <f t="shared" si="23"/>
        <v>0</v>
      </c>
      <c r="N49" s="17">
        <f t="shared" si="23"/>
        <v>0</v>
      </c>
      <c r="O49" s="17">
        <f t="shared" si="23"/>
        <v>0</v>
      </c>
      <c r="P49" s="17">
        <f t="shared" si="23"/>
        <v>0</v>
      </c>
      <c r="Q49" s="17">
        <f t="shared" si="23"/>
        <v>0</v>
      </c>
      <c r="R49" s="17">
        <f t="shared" si="23"/>
        <v>0</v>
      </c>
      <c r="S49" s="17">
        <f t="shared" si="23"/>
        <v>0</v>
      </c>
      <c r="T49" s="17">
        <f t="shared" si="23"/>
        <v>0</v>
      </c>
      <c r="U49" s="17">
        <f t="shared" si="23"/>
        <v>0</v>
      </c>
    </row>
    <row r="50" spans="1:21" ht="45" x14ac:dyDescent="0.25">
      <c r="A50" s="20" t="s">
        <v>21</v>
      </c>
      <c r="B50" s="5">
        <v>51</v>
      </c>
      <c r="C50" s="5">
        <v>0</v>
      </c>
      <c r="D50" s="10" t="s">
        <v>14</v>
      </c>
      <c r="E50" s="5">
        <v>851</v>
      </c>
      <c r="F50" s="10" t="s">
        <v>14</v>
      </c>
      <c r="G50" s="10" t="s">
        <v>15</v>
      </c>
      <c r="H50" s="10" t="s">
        <v>171</v>
      </c>
      <c r="I50" s="10" t="s">
        <v>22</v>
      </c>
      <c r="J50" s="17">
        <f t="shared" si="23"/>
        <v>100000</v>
      </c>
      <c r="K50" s="18">
        <f t="shared" si="23"/>
        <v>0</v>
      </c>
      <c r="L50" s="18">
        <f t="shared" si="23"/>
        <v>100000</v>
      </c>
      <c r="M50" s="18">
        <f t="shared" si="23"/>
        <v>0</v>
      </c>
      <c r="N50" s="17">
        <f t="shared" si="23"/>
        <v>0</v>
      </c>
      <c r="O50" s="17">
        <f t="shared" si="23"/>
        <v>0</v>
      </c>
      <c r="P50" s="17">
        <f t="shared" si="23"/>
        <v>0</v>
      </c>
      <c r="Q50" s="17">
        <f t="shared" si="23"/>
        <v>0</v>
      </c>
      <c r="R50" s="17">
        <f t="shared" si="23"/>
        <v>0</v>
      </c>
      <c r="S50" s="17">
        <f t="shared" si="23"/>
        <v>0</v>
      </c>
      <c r="T50" s="17">
        <f t="shared" si="23"/>
        <v>0</v>
      </c>
      <c r="U50" s="17">
        <f t="shared" si="23"/>
        <v>0</v>
      </c>
    </row>
    <row r="51" spans="1:21" ht="45" x14ac:dyDescent="0.25">
      <c r="A51" s="20" t="s">
        <v>23</v>
      </c>
      <c r="B51" s="5">
        <v>51</v>
      </c>
      <c r="C51" s="5">
        <v>0</v>
      </c>
      <c r="D51" s="10" t="s">
        <v>14</v>
      </c>
      <c r="E51" s="5">
        <v>851</v>
      </c>
      <c r="F51" s="10" t="s">
        <v>14</v>
      </c>
      <c r="G51" s="10" t="s">
        <v>15</v>
      </c>
      <c r="H51" s="10" t="s">
        <v>171</v>
      </c>
      <c r="I51" s="10" t="s">
        <v>24</v>
      </c>
      <c r="J51" s="17">
        <f>'[1]3.ВС'!J47</f>
        <v>100000</v>
      </c>
      <c r="K51" s="18">
        <f>'[1]3.ВС'!K47</f>
        <v>0</v>
      </c>
      <c r="L51" s="18">
        <f>'[1]3.ВС'!L47</f>
        <v>100000</v>
      </c>
      <c r="M51" s="18">
        <f>'[1]3.ВС'!M47</f>
        <v>0</v>
      </c>
      <c r="N51" s="17">
        <f>'[1]3.ВС'!N47</f>
        <v>0</v>
      </c>
      <c r="O51" s="17">
        <f>'[1]3.ВС'!O47</f>
        <v>0</v>
      </c>
      <c r="P51" s="17">
        <f>'[1]3.ВС'!P47</f>
        <v>0</v>
      </c>
      <c r="Q51" s="17">
        <f>'[1]3.ВС'!Q47</f>
        <v>0</v>
      </c>
      <c r="R51" s="17">
        <f>'[1]3.ВС'!R47</f>
        <v>0</v>
      </c>
      <c r="S51" s="17">
        <f>'[1]3.ВС'!S47</f>
        <v>0</v>
      </c>
      <c r="T51" s="17">
        <f>'[1]3.ВС'!T47</f>
        <v>0</v>
      </c>
      <c r="U51" s="17">
        <f>'[1]3.ВС'!U47</f>
        <v>0</v>
      </c>
    </row>
    <row r="52" spans="1:21" ht="45" x14ac:dyDescent="0.25">
      <c r="A52" s="21" t="s">
        <v>39</v>
      </c>
      <c r="B52" s="5">
        <v>51</v>
      </c>
      <c r="C52" s="5">
        <v>0</v>
      </c>
      <c r="D52" s="10" t="s">
        <v>14</v>
      </c>
      <c r="E52" s="5">
        <v>851</v>
      </c>
      <c r="F52" s="10" t="s">
        <v>14</v>
      </c>
      <c r="G52" s="10" t="s">
        <v>15</v>
      </c>
      <c r="H52" s="10" t="s">
        <v>172</v>
      </c>
      <c r="I52" s="10"/>
      <c r="J52" s="17">
        <f t="shared" ref="J52:U53" si="24">J53</f>
        <v>100000</v>
      </c>
      <c r="K52" s="18">
        <f t="shared" si="24"/>
        <v>0</v>
      </c>
      <c r="L52" s="18">
        <f t="shared" si="24"/>
        <v>100000</v>
      </c>
      <c r="M52" s="18">
        <f t="shared" si="24"/>
        <v>0</v>
      </c>
      <c r="N52" s="17">
        <f t="shared" si="24"/>
        <v>0</v>
      </c>
      <c r="O52" s="17">
        <f t="shared" si="24"/>
        <v>0</v>
      </c>
      <c r="P52" s="17">
        <f t="shared" si="24"/>
        <v>0</v>
      </c>
      <c r="Q52" s="17">
        <f t="shared" si="24"/>
        <v>0</v>
      </c>
      <c r="R52" s="17">
        <f t="shared" si="24"/>
        <v>0</v>
      </c>
      <c r="S52" s="17">
        <f t="shared" si="24"/>
        <v>0</v>
      </c>
      <c r="T52" s="17">
        <f t="shared" si="24"/>
        <v>0</v>
      </c>
      <c r="U52" s="17">
        <f t="shared" si="24"/>
        <v>0</v>
      </c>
    </row>
    <row r="53" spans="1:21" ht="45" x14ac:dyDescent="0.25">
      <c r="A53" s="28" t="s">
        <v>21</v>
      </c>
      <c r="B53" s="5">
        <v>51</v>
      </c>
      <c r="C53" s="5">
        <v>0</v>
      </c>
      <c r="D53" s="10" t="s">
        <v>14</v>
      </c>
      <c r="E53" s="5">
        <v>851</v>
      </c>
      <c r="F53" s="10" t="s">
        <v>14</v>
      </c>
      <c r="G53" s="10" t="s">
        <v>15</v>
      </c>
      <c r="H53" s="10" t="s">
        <v>172</v>
      </c>
      <c r="I53" s="10" t="s">
        <v>22</v>
      </c>
      <c r="J53" s="17">
        <f t="shared" si="24"/>
        <v>100000</v>
      </c>
      <c r="K53" s="18">
        <f t="shared" si="24"/>
        <v>0</v>
      </c>
      <c r="L53" s="18">
        <f t="shared" si="24"/>
        <v>100000</v>
      </c>
      <c r="M53" s="18">
        <f t="shared" si="24"/>
        <v>0</v>
      </c>
      <c r="N53" s="17">
        <f t="shared" si="24"/>
        <v>0</v>
      </c>
      <c r="O53" s="17">
        <f t="shared" si="24"/>
        <v>0</v>
      </c>
      <c r="P53" s="17">
        <f t="shared" si="24"/>
        <v>0</v>
      </c>
      <c r="Q53" s="17">
        <f t="shared" si="24"/>
        <v>0</v>
      </c>
      <c r="R53" s="17">
        <f t="shared" si="24"/>
        <v>0</v>
      </c>
      <c r="S53" s="17">
        <f t="shared" si="24"/>
        <v>0</v>
      </c>
      <c r="T53" s="17">
        <f t="shared" si="24"/>
        <v>0</v>
      </c>
      <c r="U53" s="17">
        <f t="shared" si="24"/>
        <v>0</v>
      </c>
    </row>
    <row r="54" spans="1:21" ht="45" x14ac:dyDescent="0.25">
      <c r="A54" s="20" t="s">
        <v>23</v>
      </c>
      <c r="B54" s="5">
        <v>51</v>
      </c>
      <c r="C54" s="5">
        <v>0</v>
      </c>
      <c r="D54" s="10" t="s">
        <v>14</v>
      </c>
      <c r="E54" s="5">
        <v>851</v>
      </c>
      <c r="F54" s="10" t="s">
        <v>14</v>
      </c>
      <c r="G54" s="10" t="s">
        <v>15</v>
      </c>
      <c r="H54" s="10" t="s">
        <v>172</v>
      </c>
      <c r="I54" s="10" t="s">
        <v>24</v>
      </c>
      <c r="J54" s="17">
        <f>'[1]3.ВС'!J50</f>
        <v>100000</v>
      </c>
      <c r="K54" s="18">
        <f>'[1]3.ВС'!K50</f>
        <v>0</v>
      </c>
      <c r="L54" s="18">
        <f>'[1]3.ВС'!L50</f>
        <v>100000</v>
      </c>
      <c r="M54" s="18">
        <f>'[1]3.ВС'!M50</f>
        <v>0</v>
      </c>
      <c r="N54" s="17">
        <f>'[1]3.ВС'!N50</f>
        <v>0</v>
      </c>
      <c r="O54" s="17">
        <f>'[1]3.ВС'!O50</f>
        <v>0</v>
      </c>
      <c r="P54" s="17">
        <f>'[1]3.ВС'!P50</f>
        <v>0</v>
      </c>
      <c r="Q54" s="17">
        <f>'[1]3.ВС'!Q50</f>
        <v>0</v>
      </c>
      <c r="R54" s="17">
        <f>'[1]3.ВС'!R50</f>
        <v>0</v>
      </c>
      <c r="S54" s="17">
        <f>'[1]3.ВС'!S50</f>
        <v>0</v>
      </c>
      <c r="T54" s="17">
        <f>'[1]3.ВС'!T50</f>
        <v>0</v>
      </c>
      <c r="U54" s="17">
        <f>'[1]3.ВС'!U50</f>
        <v>0</v>
      </c>
    </row>
    <row r="55" spans="1:21" ht="30" x14ac:dyDescent="0.25">
      <c r="A55" s="21" t="s">
        <v>40</v>
      </c>
      <c r="B55" s="5">
        <v>51</v>
      </c>
      <c r="C55" s="5">
        <v>0</v>
      </c>
      <c r="D55" s="10" t="s">
        <v>14</v>
      </c>
      <c r="E55" s="5">
        <v>851</v>
      </c>
      <c r="F55" s="10" t="s">
        <v>14</v>
      </c>
      <c r="G55" s="10" t="s">
        <v>15</v>
      </c>
      <c r="H55" s="10" t="s">
        <v>173</v>
      </c>
      <c r="I55" s="10"/>
      <c r="J55" s="17">
        <f t="shared" ref="J55:U56" si="25">J56</f>
        <v>78000</v>
      </c>
      <c r="K55" s="18">
        <f t="shared" si="25"/>
        <v>0</v>
      </c>
      <c r="L55" s="18">
        <f t="shared" si="25"/>
        <v>78000</v>
      </c>
      <c r="M55" s="18">
        <f t="shared" si="25"/>
        <v>0</v>
      </c>
      <c r="N55" s="17">
        <f t="shared" si="25"/>
        <v>0</v>
      </c>
      <c r="O55" s="17">
        <f t="shared" si="25"/>
        <v>0</v>
      </c>
      <c r="P55" s="17">
        <f t="shared" si="25"/>
        <v>0</v>
      </c>
      <c r="Q55" s="17">
        <f t="shared" si="25"/>
        <v>0</v>
      </c>
      <c r="R55" s="17">
        <f t="shared" si="25"/>
        <v>0</v>
      </c>
      <c r="S55" s="17">
        <f t="shared" si="25"/>
        <v>0</v>
      </c>
      <c r="T55" s="17">
        <f t="shared" si="25"/>
        <v>0</v>
      </c>
      <c r="U55" s="17">
        <f t="shared" si="25"/>
        <v>0</v>
      </c>
    </row>
    <row r="56" spans="1:21" x14ac:dyDescent="0.25">
      <c r="A56" s="20" t="s">
        <v>34</v>
      </c>
      <c r="B56" s="5">
        <v>51</v>
      </c>
      <c r="C56" s="5">
        <v>0</v>
      </c>
      <c r="D56" s="10" t="s">
        <v>14</v>
      </c>
      <c r="E56" s="5">
        <v>851</v>
      </c>
      <c r="F56" s="10" t="s">
        <v>14</v>
      </c>
      <c r="G56" s="10" t="s">
        <v>15</v>
      </c>
      <c r="H56" s="10" t="s">
        <v>173</v>
      </c>
      <c r="I56" s="10" t="s">
        <v>35</v>
      </c>
      <c r="J56" s="17">
        <f t="shared" si="25"/>
        <v>78000</v>
      </c>
      <c r="K56" s="18">
        <f t="shared" si="25"/>
        <v>0</v>
      </c>
      <c r="L56" s="18">
        <f t="shared" si="25"/>
        <v>78000</v>
      </c>
      <c r="M56" s="18">
        <f t="shared" si="25"/>
        <v>0</v>
      </c>
      <c r="N56" s="17">
        <f t="shared" si="25"/>
        <v>0</v>
      </c>
      <c r="O56" s="17">
        <f t="shared" si="25"/>
        <v>0</v>
      </c>
      <c r="P56" s="17">
        <f t="shared" si="25"/>
        <v>0</v>
      </c>
      <c r="Q56" s="17">
        <f t="shared" si="25"/>
        <v>0</v>
      </c>
      <c r="R56" s="17">
        <f t="shared" si="25"/>
        <v>0</v>
      </c>
      <c r="S56" s="17">
        <f t="shared" si="25"/>
        <v>0</v>
      </c>
      <c r="T56" s="17">
        <f t="shared" si="25"/>
        <v>0</v>
      </c>
      <c r="U56" s="17">
        <f t="shared" si="25"/>
        <v>0</v>
      </c>
    </row>
    <row r="57" spans="1:21" x14ac:dyDescent="0.25">
      <c r="A57" s="20" t="s">
        <v>36</v>
      </c>
      <c r="B57" s="5">
        <v>51</v>
      </c>
      <c r="C57" s="5">
        <v>0</v>
      </c>
      <c r="D57" s="10" t="s">
        <v>14</v>
      </c>
      <c r="E57" s="5">
        <v>851</v>
      </c>
      <c r="F57" s="10" t="s">
        <v>14</v>
      </c>
      <c r="G57" s="10" t="s">
        <v>15</v>
      </c>
      <c r="H57" s="10" t="s">
        <v>173</v>
      </c>
      <c r="I57" s="10" t="s">
        <v>37</v>
      </c>
      <c r="J57" s="17">
        <f>'[1]3.ВС'!J53</f>
        <v>78000</v>
      </c>
      <c r="K57" s="18">
        <f>'[1]3.ВС'!K53</f>
        <v>0</v>
      </c>
      <c r="L57" s="18">
        <f>'[1]3.ВС'!L53</f>
        <v>78000</v>
      </c>
      <c r="M57" s="18">
        <f>'[1]3.ВС'!M53</f>
        <v>0</v>
      </c>
      <c r="N57" s="17">
        <f>'[1]3.ВС'!N53</f>
        <v>0</v>
      </c>
      <c r="O57" s="17">
        <f>'[1]3.ВС'!O53</f>
        <v>0</v>
      </c>
      <c r="P57" s="17">
        <f>'[1]3.ВС'!P53</f>
        <v>0</v>
      </c>
      <c r="Q57" s="17">
        <f>'[1]3.ВС'!Q53</f>
        <v>0</v>
      </c>
      <c r="R57" s="17">
        <f>'[1]3.ВС'!R53</f>
        <v>0</v>
      </c>
      <c r="S57" s="17">
        <f>'[1]3.ВС'!S53</f>
        <v>0</v>
      </c>
      <c r="T57" s="17">
        <f>'[1]3.ВС'!T53</f>
        <v>0</v>
      </c>
      <c r="U57" s="17">
        <f>'[1]3.ВС'!U53</f>
        <v>0</v>
      </c>
    </row>
    <row r="58" spans="1:21" ht="45" x14ac:dyDescent="0.25">
      <c r="A58" s="21" t="s">
        <v>45</v>
      </c>
      <c r="B58" s="5">
        <v>51</v>
      </c>
      <c r="C58" s="5">
        <v>0</v>
      </c>
      <c r="D58" s="10" t="s">
        <v>14</v>
      </c>
      <c r="E58" s="5">
        <v>851</v>
      </c>
      <c r="F58" s="10" t="s">
        <v>14</v>
      </c>
      <c r="G58" s="6" t="s">
        <v>44</v>
      </c>
      <c r="H58" s="6" t="s">
        <v>174</v>
      </c>
      <c r="I58" s="10"/>
      <c r="J58" s="17">
        <f t="shared" ref="J58:U59" si="26">J59</f>
        <v>35500</v>
      </c>
      <c r="K58" s="18">
        <f t="shared" si="26"/>
        <v>0</v>
      </c>
      <c r="L58" s="18">
        <f t="shared" si="26"/>
        <v>35500</v>
      </c>
      <c r="M58" s="18">
        <f t="shared" si="26"/>
        <v>0</v>
      </c>
      <c r="N58" s="17">
        <f t="shared" si="26"/>
        <v>0</v>
      </c>
      <c r="O58" s="17">
        <f t="shared" si="26"/>
        <v>0</v>
      </c>
      <c r="P58" s="17">
        <f t="shared" si="26"/>
        <v>0</v>
      </c>
      <c r="Q58" s="17">
        <f t="shared" si="26"/>
        <v>0</v>
      </c>
      <c r="R58" s="17">
        <f t="shared" si="26"/>
        <v>0</v>
      </c>
      <c r="S58" s="17">
        <f t="shared" si="26"/>
        <v>0</v>
      </c>
      <c r="T58" s="17">
        <f t="shared" si="26"/>
        <v>0</v>
      </c>
      <c r="U58" s="17">
        <f t="shared" si="26"/>
        <v>0</v>
      </c>
    </row>
    <row r="59" spans="1:21" ht="45" x14ac:dyDescent="0.25">
      <c r="A59" s="20" t="s">
        <v>21</v>
      </c>
      <c r="B59" s="5">
        <v>51</v>
      </c>
      <c r="C59" s="5">
        <v>0</v>
      </c>
      <c r="D59" s="10" t="s">
        <v>14</v>
      </c>
      <c r="E59" s="5">
        <v>851</v>
      </c>
      <c r="F59" s="10" t="s">
        <v>14</v>
      </c>
      <c r="G59" s="6" t="s">
        <v>44</v>
      </c>
      <c r="H59" s="6" t="s">
        <v>174</v>
      </c>
      <c r="I59" s="10" t="s">
        <v>22</v>
      </c>
      <c r="J59" s="17">
        <f t="shared" si="26"/>
        <v>35500</v>
      </c>
      <c r="K59" s="18">
        <f t="shared" si="26"/>
        <v>0</v>
      </c>
      <c r="L59" s="18">
        <f t="shared" si="26"/>
        <v>35500</v>
      </c>
      <c r="M59" s="18">
        <f t="shared" si="26"/>
        <v>0</v>
      </c>
      <c r="N59" s="17">
        <f t="shared" si="26"/>
        <v>0</v>
      </c>
      <c r="O59" s="17">
        <f t="shared" si="26"/>
        <v>0</v>
      </c>
      <c r="P59" s="17">
        <f t="shared" si="26"/>
        <v>0</v>
      </c>
      <c r="Q59" s="17">
        <f t="shared" si="26"/>
        <v>0</v>
      </c>
      <c r="R59" s="17">
        <f t="shared" si="26"/>
        <v>0</v>
      </c>
      <c r="S59" s="17">
        <f t="shared" si="26"/>
        <v>0</v>
      </c>
      <c r="T59" s="17">
        <f t="shared" si="26"/>
        <v>0</v>
      </c>
      <c r="U59" s="17">
        <f t="shared" si="26"/>
        <v>0</v>
      </c>
    </row>
    <row r="60" spans="1:21" ht="45" x14ac:dyDescent="0.25">
      <c r="A60" s="20" t="s">
        <v>23</v>
      </c>
      <c r="B60" s="5">
        <v>51</v>
      </c>
      <c r="C60" s="5">
        <v>0</v>
      </c>
      <c r="D60" s="10" t="s">
        <v>14</v>
      </c>
      <c r="E60" s="5">
        <v>851</v>
      </c>
      <c r="F60" s="10" t="s">
        <v>14</v>
      </c>
      <c r="G60" s="6" t="s">
        <v>44</v>
      </c>
      <c r="H60" s="6" t="s">
        <v>174</v>
      </c>
      <c r="I60" s="10" t="s">
        <v>24</v>
      </c>
      <c r="J60" s="17">
        <f>'[1]3.ВС'!J67</f>
        <v>35500</v>
      </c>
      <c r="K60" s="18">
        <f>'[1]3.ВС'!K67</f>
        <v>0</v>
      </c>
      <c r="L60" s="18">
        <f>'[1]3.ВС'!L67</f>
        <v>35500</v>
      </c>
      <c r="M60" s="18">
        <f>'[1]3.ВС'!M67</f>
        <v>0</v>
      </c>
      <c r="N60" s="17">
        <f>'[1]3.ВС'!N67</f>
        <v>0</v>
      </c>
      <c r="O60" s="17">
        <f>'[1]3.ВС'!O67</f>
        <v>0</v>
      </c>
      <c r="P60" s="17">
        <f>'[1]3.ВС'!P67</f>
        <v>0</v>
      </c>
      <c r="Q60" s="17">
        <f>'[1]3.ВС'!Q67</f>
        <v>0</v>
      </c>
      <c r="R60" s="17">
        <f>'[1]3.ВС'!R67</f>
        <v>0</v>
      </c>
      <c r="S60" s="17">
        <f>'[1]3.ВС'!S67</f>
        <v>0</v>
      </c>
      <c r="T60" s="17">
        <f>'[1]3.ВС'!T67</f>
        <v>0</v>
      </c>
      <c r="U60" s="17">
        <f>'[1]3.ВС'!U67</f>
        <v>0</v>
      </c>
    </row>
    <row r="61" spans="1:21" ht="90" x14ac:dyDescent="0.25">
      <c r="A61" s="21" t="s">
        <v>41</v>
      </c>
      <c r="B61" s="5">
        <v>51</v>
      </c>
      <c r="C61" s="5">
        <v>0</v>
      </c>
      <c r="D61" s="10" t="s">
        <v>14</v>
      </c>
      <c r="E61" s="5">
        <v>851</v>
      </c>
      <c r="F61" s="10" t="s">
        <v>14</v>
      </c>
      <c r="G61" s="10" t="s">
        <v>15</v>
      </c>
      <c r="H61" s="10" t="s">
        <v>175</v>
      </c>
      <c r="I61" s="10"/>
      <c r="J61" s="17">
        <f t="shared" ref="J61:U62" si="27">J62</f>
        <v>2500</v>
      </c>
      <c r="K61" s="18">
        <f t="shared" si="27"/>
        <v>0</v>
      </c>
      <c r="L61" s="18">
        <f t="shared" si="27"/>
        <v>0</v>
      </c>
      <c r="M61" s="18">
        <f t="shared" si="27"/>
        <v>2500</v>
      </c>
      <c r="N61" s="17">
        <f t="shared" si="27"/>
        <v>2500</v>
      </c>
      <c r="O61" s="17">
        <f t="shared" si="27"/>
        <v>0</v>
      </c>
      <c r="P61" s="17">
        <f t="shared" si="27"/>
        <v>0</v>
      </c>
      <c r="Q61" s="17">
        <f t="shared" si="27"/>
        <v>2500</v>
      </c>
      <c r="R61" s="17">
        <f t="shared" si="27"/>
        <v>2500</v>
      </c>
      <c r="S61" s="17">
        <f t="shared" si="27"/>
        <v>0</v>
      </c>
      <c r="T61" s="17">
        <f t="shared" si="27"/>
        <v>0</v>
      </c>
      <c r="U61" s="17">
        <f t="shared" si="27"/>
        <v>2500</v>
      </c>
    </row>
    <row r="62" spans="1:21" ht="45" x14ac:dyDescent="0.25">
      <c r="A62" s="20" t="s">
        <v>21</v>
      </c>
      <c r="B62" s="5">
        <v>51</v>
      </c>
      <c r="C62" s="5">
        <v>0</v>
      </c>
      <c r="D62" s="10" t="s">
        <v>14</v>
      </c>
      <c r="E62" s="5">
        <v>851</v>
      </c>
      <c r="F62" s="10" t="s">
        <v>14</v>
      </c>
      <c r="G62" s="10" t="s">
        <v>15</v>
      </c>
      <c r="H62" s="10" t="s">
        <v>175</v>
      </c>
      <c r="I62" s="10" t="s">
        <v>22</v>
      </c>
      <c r="J62" s="17">
        <f t="shared" si="27"/>
        <v>2500</v>
      </c>
      <c r="K62" s="18">
        <f t="shared" si="27"/>
        <v>0</v>
      </c>
      <c r="L62" s="18">
        <f t="shared" si="27"/>
        <v>0</v>
      </c>
      <c r="M62" s="18">
        <f t="shared" si="27"/>
        <v>2500</v>
      </c>
      <c r="N62" s="17">
        <f t="shared" si="27"/>
        <v>2500</v>
      </c>
      <c r="O62" s="17">
        <f t="shared" si="27"/>
        <v>0</v>
      </c>
      <c r="P62" s="17">
        <f t="shared" si="27"/>
        <v>0</v>
      </c>
      <c r="Q62" s="17">
        <f t="shared" si="27"/>
        <v>2500</v>
      </c>
      <c r="R62" s="17">
        <f t="shared" si="27"/>
        <v>2500</v>
      </c>
      <c r="S62" s="17">
        <f t="shared" si="27"/>
        <v>0</v>
      </c>
      <c r="T62" s="17">
        <f t="shared" si="27"/>
        <v>0</v>
      </c>
      <c r="U62" s="17">
        <f t="shared" si="27"/>
        <v>2500</v>
      </c>
    </row>
    <row r="63" spans="1:21" ht="45" x14ac:dyDescent="0.25">
      <c r="A63" s="20" t="s">
        <v>23</v>
      </c>
      <c r="B63" s="5">
        <v>51</v>
      </c>
      <c r="C63" s="5">
        <v>0</v>
      </c>
      <c r="D63" s="10" t="s">
        <v>14</v>
      </c>
      <c r="E63" s="5">
        <v>851</v>
      </c>
      <c r="F63" s="10" t="s">
        <v>14</v>
      </c>
      <c r="G63" s="10" t="s">
        <v>15</v>
      </c>
      <c r="H63" s="10" t="s">
        <v>175</v>
      </c>
      <c r="I63" s="10" t="s">
        <v>24</v>
      </c>
      <c r="J63" s="17">
        <f>'[1]3.ВС'!J56</f>
        <v>2500</v>
      </c>
      <c r="K63" s="18">
        <f>'[1]3.ВС'!K56</f>
        <v>0</v>
      </c>
      <c r="L63" s="18">
        <f>'[1]3.ВС'!L56</f>
        <v>0</v>
      </c>
      <c r="M63" s="18">
        <f>'[1]3.ВС'!M56</f>
        <v>2500</v>
      </c>
      <c r="N63" s="17">
        <f>'[1]3.ВС'!N56</f>
        <v>2500</v>
      </c>
      <c r="O63" s="17">
        <f>'[1]3.ВС'!O56</f>
        <v>0</v>
      </c>
      <c r="P63" s="17">
        <f>'[1]3.ВС'!P56</f>
        <v>0</v>
      </c>
      <c r="Q63" s="17">
        <f>'[1]3.ВС'!Q56</f>
        <v>2500</v>
      </c>
      <c r="R63" s="17">
        <f>'[1]3.ВС'!R56</f>
        <v>2500</v>
      </c>
      <c r="S63" s="17">
        <f>'[1]3.ВС'!S56</f>
        <v>0</v>
      </c>
      <c r="T63" s="17">
        <f>'[1]3.ВС'!T56</f>
        <v>0</v>
      </c>
      <c r="U63" s="17">
        <f>'[1]3.ВС'!U56</f>
        <v>2500</v>
      </c>
    </row>
    <row r="64" spans="1:21" ht="30" x14ac:dyDescent="0.25">
      <c r="A64" s="20" t="s">
        <v>176</v>
      </c>
      <c r="B64" s="5">
        <v>51</v>
      </c>
      <c r="C64" s="5">
        <v>0</v>
      </c>
      <c r="D64" s="10" t="s">
        <v>50</v>
      </c>
      <c r="E64" s="5"/>
      <c r="F64" s="10"/>
      <c r="G64" s="10"/>
      <c r="H64" s="10"/>
      <c r="I64" s="10"/>
      <c r="J64" s="17">
        <f>J65</f>
        <v>674351</v>
      </c>
      <c r="K64" s="18">
        <f t="shared" ref="K64:U64" si="28">K65</f>
        <v>0</v>
      </c>
      <c r="L64" s="18">
        <f t="shared" si="28"/>
        <v>674351</v>
      </c>
      <c r="M64" s="18">
        <f t="shared" si="28"/>
        <v>0</v>
      </c>
      <c r="N64" s="17">
        <f t="shared" si="28"/>
        <v>346181.05</v>
      </c>
      <c r="O64" s="17">
        <f t="shared" si="28"/>
        <v>328872</v>
      </c>
      <c r="P64" s="17">
        <f t="shared" si="28"/>
        <v>17309.05</v>
      </c>
      <c r="Q64" s="17">
        <f t="shared" si="28"/>
        <v>0</v>
      </c>
      <c r="R64" s="17">
        <f t="shared" si="28"/>
        <v>3015080.19</v>
      </c>
      <c r="S64" s="17" t="e">
        <f t="shared" si="28"/>
        <v>#REF!</v>
      </c>
      <c r="T64" s="17" t="e">
        <f t="shared" si="28"/>
        <v>#REF!</v>
      </c>
      <c r="U64" s="17" t="e">
        <f t="shared" si="28"/>
        <v>#REF!</v>
      </c>
    </row>
    <row r="65" spans="1:21" x14ac:dyDescent="0.25">
      <c r="A65" s="19" t="s">
        <v>12</v>
      </c>
      <c r="B65" s="5">
        <v>51</v>
      </c>
      <c r="C65" s="5">
        <v>0</v>
      </c>
      <c r="D65" s="10" t="s">
        <v>50</v>
      </c>
      <c r="E65" s="5">
        <v>851</v>
      </c>
      <c r="F65" s="10"/>
      <c r="G65" s="10"/>
      <c r="H65" s="10"/>
      <c r="I65" s="10"/>
      <c r="J65" s="17">
        <f>J66+J69+J72</f>
        <v>674351</v>
      </c>
      <c r="K65" s="17">
        <f t="shared" ref="K65:R65" si="29">K66+K69+K72</f>
        <v>0</v>
      </c>
      <c r="L65" s="17">
        <f t="shared" si="29"/>
        <v>674351</v>
      </c>
      <c r="M65" s="17">
        <f t="shared" si="29"/>
        <v>0</v>
      </c>
      <c r="N65" s="17">
        <f t="shared" si="29"/>
        <v>346181.05</v>
      </c>
      <c r="O65" s="17">
        <f t="shared" si="29"/>
        <v>328872</v>
      </c>
      <c r="P65" s="17">
        <f t="shared" si="29"/>
        <v>17309.05</v>
      </c>
      <c r="Q65" s="17">
        <f t="shared" si="29"/>
        <v>0</v>
      </c>
      <c r="R65" s="17">
        <f t="shared" si="29"/>
        <v>3015080.19</v>
      </c>
      <c r="S65" s="17" t="e">
        <f>S66+#REF!+S69+S72</f>
        <v>#REF!</v>
      </c>
      <c r="T65" s="17" t="e">
        <f>T66+#REF!+T69+T72</f>
        <v>#REF!</v>
      </c>
      <c r="U65" s="17" t="e">
        <f>U66+#REF!+U69+U72</f>
        <v>#REF!</v>
      </c>
    </row>
    <row r="66" spans="1:21" ht="45" x14ac:dyDescent="0.25">
      <c r="A66" s="19" t="s">
        <v>46</v>
      </c>
      <c r="B66" s="5">
        <v>51</v>
      </c>
      <c r="C66" s="5">
        <v>0</v>
      </c>
      <c r="D66" s="10" t="s">
        <v>50</v>
      </c>
      <c r="E66" s="5">
        <v>851</v>
      </c>
      <c r="F66" s="10" t="s">
        <v>32</v>
      </c>
      <c r="G66" s="6" t="s">
        <v>44</v>
      </c>
      <c r="H66" s="6" t="s">
        <v>177</v>
      </c>
      <c r="I66" s="10"/>
      <c r="J66" s="17">
        <f t="shared" ref="J66:U67" si="30">J67</f>
        <v>579500</v>
      </c>
      <c r="K66" s="18">
        <f t="shared" si="30"/>
        <v>0</v>
      </c>
      <c r="L66" s="18">
        <f t="shared" si="30"/>
        <v>579500</v>
      </c>
      <c r="M66" s="18">
        <f t="shared" si="30"/>
        <v>0</v>
      </c>
      <c r="N66" s="17">
        <f t="shared" si="30"/>
        <v>0</v>
      </c>
      <c r="O66" s="17">
        <f t="shared" si="30"/>
        <v>0</v>
      </c>
      <c r="P66" s="17">
        <f t="shared" si="30"/>
        <v>0</v>
      </c>
      <c r="Q66" s="17">
        <f t="shared" si="30"/>
        <v>0</v>
      </c>
      <c r="R66" s="17">
        <f t="shared" si="30"/>
        <v>0</v>
      </c>
      <c r="S66" s="17">
        <f t="shared" si="30"/>
        <v>0</v>
      </c>
      <c r="T66" s="17">
        <f t="shared" si="30"/>
        <v>0</v>
      </c>
      <c r="U66" s="17">
        <f t="shared" si="30"/>
        <v>0</v>
      </c>
    </row>
    <row r="67" spans="1:21" ht="45" x14ac:dyDescent="0.25">
      <c r="A67" s="20" t="s">
        <v>21</v>
      </c>
      <c r="B67" s="5">
        <v>51</v>
      </c>
      <c r="C67" s="5">
        <v>0</v>
      </c>
      <c r="D67" s="10" t="s">
        <v>50</v>
      </c>
      <c r="E67" s="5">
        <v>851</v>
      </c>
      <c r="F67" s="10" t="s">
        <v>14</v>
      </c>
      <c r="G67" s="10" t="s">
        <v>44</v>
      </c>
      <c r="H67" s="6" t="s">
        <v>177</v>
      </c>
      <c r="I67" s="10" t="s">
        <v>22</v>
      </c>
      <c r="J67" s="17">
        <f t="shared" si="30"/>
        <v>579500</v>
      </c>
      <c r="K67" s="18">
        <f t="shared" si="30"/>
        <v>0</v>
      </c>
      <c r="L67" s="18">
        <f t="shared" si="30"/>
        <v>579500</v>
      </c>
      <c r="M67" s="18">
        <f t="shared" si="30"/>
        <v>0</v>
      </c>
      <c r="N67" s="17">
        <f t="shared" si="30"/>
        <v>0</v>
      </c>
      <c r="O67" s="17">
        <f t="shared" si="30"/>
        <v>0</v>
      </c>
      <c r="P67" s="17">
        <f t="shared" si="30"/>
        <v>0</v>
      </c>
      <c r="Q67" s="17">
        <f t="shared" si="30"/>
        <v>0</v>
      </c>
      <c r="R67" s="17">
        <f t="shared" si="30"/>
        <v>0</v>
      </c>
      <c r="S67" s="17">
        <f t="shared" si="30"/>
        <v>0</v>
      </c>
      <c r="T67" s="17">
        <f t="shared" si="30"/>
        <v>0</v>
      </c>
      <c r="U67" s="17">
        <f t="shared" si="30"/>
        <v>0</v>
      </c>
    </row>
    <row r="68" spans="1:21" ht="45" x14ac:dyDescent="0.25">
      <c r="A68" s="20" t="s">
        <v>23</v>
      </c>
      <c r="B68" s="5">
        <v>51</v>
      </c>
      <c r="C68" s="5">
        <v>0</v>
      </c>
      <c r="D68" s="10" t="s">
        <v>50</v>
      </c>
      <c r="E68" s="5">
        <v>851</v>
      </c>
      <c r="F68" s="10" t="s">
        <v>14</v>
      </c>
      <c r="G68" s="10" t="s">
        <v>44</v>
      </c>
      <c r="H68" s="6" t="s">
        <v>177</v>
      </c>
      <c r="I68" s="10" t="s">
        <v>24</v>
      </c>
      <c r="J68" s="17">
        <f>'[1]3.ВС'!J70</f>
        <v>579500</v>
      </c>
      <c r="K68" s="18">
        <f>'[1]3.ВС'!K70</f>
        <v>0</v>
      </c>
      <c r="L68" s="18">
        <f>'[1]3.ВС'!L70</f>
        <v>579500</v>
      </c>
      <c r="M68" s="18">
        <f>'[1]3.ВС'!M70</f>
        <v>0</v>
      </c>
      <c r="N68" s="17">
        <f>'[1]3.ВС'!N70</f>
        <v>0</v>
      </c>
      <c r="O68" s="17">
        <f>'[1]3.ВС'!O70</f>
        <v>0</v>
      </c>
      <c r="P68" s="17">
        <f>'[1]3.ВС'!P70</f>
        <v>0</v>
      </c>
      <c r="Q68" s="17">
        <f>'[1]3.ВС'!Q70</f>
        <v>0</v>
      </c>
      <c r="R68" s="17">
        <f>'[1]3.ВС'!R70</f>
        <v>0</v>
      </c>
      <c r="S68" s="17">
        <f>'[1]3.ВС'!S70</f>
        <v>0</v>
      </c>
      <c r="T68" s="17">
        <f>'[1]3.ВС'!T70</f>
        <v>0</v>
      </c>
      <c r="U68" s="17">
        <f>'[1]3.ВС'!U70</f>
        <v>0</v>
      </c>
    </row>
    <row r="69" spans="1:21" ht="75" x14ac:dyDescent="0.25">
      <c r="A69" s="21" t="s">
        <v>67</v>
      </c>
      <c r="B69" s="5">
        <v>51</v>
      </c>
      <c r="C69" s="5">
        <v>0</v>
      </c>
      <c r="D69" s="10" t="s">
        <v>50</v>
      </c>
      <c r="E69" s="5">
        <v>851</v>
      </c>
      <c r="F69" s="6" t="s">
        <v>42</v>
      </c>
      <c r="G69" s="6" t="s">
        <v>14</v>
      </c>
      <c r="H69" s="6" t="s">
        <v>178</v>
      </c>
      <c r="I69" s="10"/>
      <c r="J69" s="17">
        <f t="shared" ref="J69:U73" si="31">J70</f>
        <v>94851</v>
      </c>
      <c r="K69" s="18">
        <f t="shared" si="31"/>
        <v>0</v>
      </c>
      <c r="L69" s="18">
        <f t="shared" si="31"/>
        <v>94851</v>
      </c>
      <c r="M69" s="18">
        <f t="shared" si="31"/>
        <v>0</v>
      </c>
      <c r="N69" s="17">
        <f t="shared" si="31"/>
        <v>0</v>
      </c>
      <c r="O69" s="17">
        <f t="shared" si="31"/>
        <v>0</v>
      </c>
      <c r="P69" s="17">
        <f t="shared" si="31"/>
        <v>0</v>
      </c>
      <c r="Q69" s="17">
        <f t="shared" si="31"/>
        <v>0</v>
      </c>
      <c r="R69" s="17">
        <f t="shared" si="31"/>
        <v>0</v>
      </c>
      <c r="S69" s="17">
        <f t="shared" si="31"/>
        <v>0</v>
      </c>
      <c r="T69" s="17">
        <f t="shared" si="31"/>
        <v>0</v>
      </c>
      <c r="U69" s="17">
        <f t="shared" si="31"/>
        <v>0</v>
      </c>
    </row>
    <row r="70" spans="1:21" ht="45" x14ac:dyDescent="0.25">
      <c r="A70" s="20" t="s">
        <v>21</v>
      </c>
      <c r="B70" s="5">
        <v>51</v>
      </c>
      <c r="C70" s="5">
        <v>0</v>
      </c>
      <c r="D70" s="10" t="s">
        <v>50</v>
      </c>
      <c r="E70" s="5">
        <v>851</v>
      </c>
      <c r="F70" s="6" t="s">
        <v>42</v>
      </c>
      <c r="G70" s="6" t="s">
        <v>14</v>
      </c>
      <c r="H70" s="6" t="s">
        <v>178</v>
      </c>
      <c r="I70" s="10" t="s">
        <v>22</v>
      </c>
      <c r="J70" s="17">
        <f t="shared" si="31"/>
        <v>94851</v>
      </c>
      <c r="K70" s="18">
        <f t="shared" si="31"/>
        <v>0</v>
      </c>
      <c r="L70" s="18">
        <f t="shared" si="31"/>
        <v>94851</v>
      </c>
      <c r="M70" s="18">
        <f t="shared" si="31"/>
        <v>0</v>
      </c>
      <c r="N70" s="17">
        <f t="shared" si="31"/>
        <v>0</v>
      </c>
      <c r="O70" s="17">
        <f t="shared" si="31"/>
        <v>0</v>
      </c>
      <c r="P70" s="17">
        <f t="shared" si="31"/>
        <v>0</v>
      </c>
      <c r="Q70" s="17">
        <f t="shared" si="31"/>
        <v>0</v>
      </c>
      <c r="R70" s="17">
        <f t="shared" si="31"/>
        <v>0</v>
      </c>
      <c r="S70" s="17">
        <f t="shared" si="31"/>
        <v>0</v>
      </c>
      <c r="T70" s="17">
        <f t="shared" si="31"/>
        <v>0</v>
      </c>
      <c r="U70" s="17">
        <f t="shared" si="31"/>
        <v>0</v>
      </c>
    </row>
    <row r="71" spans="1:21" ht="45" x14ac:dyDescent="0.25">
      <c r="A71" s="20" t="s">
        <v>23</v>
      </c>
      <c r="B71" s="5">
        <v>51</v>
      </c>
      <c r="C71" s="5">
        <v>0</v>
      </c>
      <c r="D71" s="10" t="s">
        <v>50</v>
      </c>
      <c r="E71" s="5">
        <v>851</v>
      </c>
      <c r="F71" s="6" t="s">
        <v>42</v>
      </c>
      <c r="G71" s="6" t="s">
        <v>14</v>
      </c>
      <c r="H71" s="6" t="s">
        <v>178</v>
      </c>
      <c r="I71" s="10" t="s">
        <v>24</v>
      </c>
      <c r="J71" s="17">
        <f>'[1]3.ВС'!J125</f>
        <v>94851</v>
      </c>
      <c r="K71" s="18">
        <f>'[1]3.ВС'!K125</f>
        <v>0</v>
      </c>
      <c r="L71" s="18">
        <f>'[1]3.ВС'!L125</f>
        <v>94851</v>
      </c>
      <c r="M71" s="18">
        <f>'[1]3.ВС'!M125</f>
        <v>0</v>
      </c>
      <c r="N71" s="17">
        <f>'[1]3.ВС'!N125</f>
        <v>0</v>
      </c>
      <c r="O71" s="17">
        <f>'[1]3.ВС'!O125</f>
        <v>0</v>
      </c>
      <c r="P71" s="17">
        <f>'[1]3.ВС'!P125</f>
        <v>0</v>
      </c>
      <c r="Q71" s="17">
        <f>'[1]3.ВС'!Q125</f>
        <v>0</v>
      </c>
      <c r="R71" s="17">
        <f>'[1]3.ВС'!R125</f>
        <v>0</v>
      </c>
      <c r="S71" s="17">
        <f>'[1]3.ВС'!S125</f>
        <v>0</v>
      </c>
      <c r="T71" s="17">
        <f>'[1]3.ВС'!T125</f>
        <v>0</v>
      </c>
      <c r="U71" s="17">
        <f>'[1]3.ВС'!U125</f>
        <v>0</v>
      </c>
    </row>
    <row r="72" spans="1:21" ht="30" x14ac:dyDescent="0.25">
      <c r="A72" s="24" t="s">
        <v>66</v>
      </c>
      <c r="B72" s="5">
        <v>51</v>
      </c>
      <c r="C72" s="5">
        <v>0</v>
      </c>
      <c r="D72" s="10" t="s">
        <v>50</v>
      </c>
      <c r="E72" s="5">
        <v>851</v>
      </c>
      <c r="F72" s="6"/>
      <c r="G72" s="6"/>
      <c r="H72" s="6" t="s">
        <v>179</v>
      </c>
      <c r="I72" s="10"/>
      <c r="J72" s="17">
        <f t="shared" si="31"/>
        <v>0</v>
      </c>
      <c r="K72" s="18">
        <f t="shared" si="31"/>
        <v>0</v>
      </c>
      <c r="L72" s="18">
        <f t="shared" si="31"/>
        <v>0</v>
      </c>
      <c r="M72" s="18">
        <f t="shared" si="31"/>
        <v>0</v>
      </c>
      <c r="N72" s="17">
        <f t="shared" si="31"/>
        <v>346181.05</v>
      </c>
      <c r="O72" s="17">
        <f t="shared" si="31"/>
        <v>328872</v>
      </c>
      <c r="P72" s="17">
        <f t="shared" si="31"/>
        <v>17309.05</v>
      </c>
      <c r="Q72" s="17">
        <f t="shared" si="31"/>
        <v>0</v>
      </c>
      <c r="R72" s="17">
        <f t="shared" si="31"/>
        <v>3015080.19</v>
      </c>
      <c r="S72" s="17">
        <f t="shared" si="31"/>
        <v>2864326.18</v>
      </c>
      <c r="T72" s="17">
        <f t="shared" si="31"/>
        <v>150754.01</v>
      </c>
      <c r="U72" s="17">
        <f t="shared" si="31"/>
        <v>0</v>
      </c>
    </row>
    <row r="73" spans="1:21" ht="45" x14ac:dyDescent="0.25">
      <c r="A73" s="20" t="s">
        <v>21</v>
      </c>
      <c r="B73" s="5">
        <v>51</v>
      </c>
      <c r="C73" s="5">
        <v>0</v>
      </c>
      <c r="D73" s="10" t="s">
        <v>50</v>
      </c>
      <c r="E73" s="5">
        <v>851</v>
      </c>
      <c r="F73" s="6" t="s">
        <v>42</v>
      </c>
      <c r="G73" s="6" t="s">
        <v>14</v>
      </c>
      <c r="H73" s="6" t="s">
        <v>179</v>
      </c>
      <c r="I73" s="10" t="s">
        <v>22</v>
      </c>
      <c r="J73" s="17">
        <f t="shared" si="31"/>
        <v>0</v>
      </c>
      <c r="K73" s="18">
        <f t="shared" si="31"/>
        <v>0</v>
      </c>
      <c r="L73" s="18">
        <f t="shared" si="31"/>
        <v>0</v>
      </c>
      <c r="M73" s="18">
        <f t="shared" si="31"/>
        <v>0</v>
      </c>
      <c r="N73" s="17">
        <f t="shared" si="31"/>
        <v>346181.05</v>
      </c>
      <c r="O73" s="17">
        <f t="shared" si="31"/>
        <v>328872</v>
      </c>
      <c r="P73" s="17">
        <f t="shared" si="31"/>
        <v>17309.05</v>
      </c>
      <c r="Q73" s="17">
        <f t="shared" si="31"/>
        <v>0</v>
      </c>
      <c r="R73" s="17">
        <f t="shared" si="31"/>
        <v>3015080.19</v>
      </c>
      <c r="S73" s="17">
        <f t="shared" si="31"/>
        <v>2864326.18</v>
      </c>
      <c r="T73" s="17">
        <f t="shared" si="31"/>
        <v>150754.01</v>
      </c>
      <c r="U73" s="17">
        <f t="shared" si="31"/>
        <v>0</v>
      </c>
    </row>
    <row r="74" spans="1:21" ht="45" x14ac:dyDescent="0.25">
      <c r="A74" s="20" t="s">
        <v>23</v>
      </c>
      <c r="B74" s="5">
        <v>51</v>
      </c>
      <c r="C74" s="5">
        <v>0</v>
      </c>
      <c r="D74" s="10" t="s">
        <v>50</v>
      </c>
      <c r="E74" s="5">
        <v>851</v>
      </c>
      <c r="F74" s="6" t="s">
        <v>42</v>
      </c>
      <c r="G74" s="6" t="s">
        <v>14</v>
      </c>
      <c r="H74" s="6" t="s">
        <v>179</v>
      </c>
      <c r="I74" s="10" t="s">
        <v>24</v>
      </c>
      <c r="J74" s="17">
        <f>'[1]3.ВС'!J120</f>
        <v>0</v>
      </c>
      <c r="K74" s="18">
        <f>'[1]3.ВС'!K120</f>
        <v>0</v>
      </c>
      <c r="L74" s="18">
        <f>'[1]3.ВС'!L120</f>
        <v>0</v>
      </c>
      <c r="M74" s="18">
        <f>'[1]3.ВС'!M120</f>
        <v>0</v>
      </c>
      <c r="N74" s="17">
        <f>'[1]3.ВС'!N120</f>
        <v>346181.05</v>
      </c>
      <c r="O74" s="17">
        <f>'[1]3.ВС'!O120</f>
        <v>328872</v>
      </c>
      <c r="P74" s="17">
        <f>'[1]3.ВС'!P120</f>
        <v>17309.05</v>
      </c>
      <c r="Q74" s="17">
        <f>'[1]3.ВС'!Q120</f>
        <v>0</v>
      </c>
      <c r="R74" s="17">
        <f>'[1]3.ВС'!R120</f>
        <v>3015080.19</v>
      </c>
      <c r="S74" s="17">
        <f>'[1]3.ВС'!S120</f>
        <v>2864326.18</v>
      </c>
      <c r="T74" s="17">
        <f>'[1]3.ВС'!T120</f>
        <v>150754.01</v>
      </c>
      <c r="U74" s="17">
        <f>'[1]3.ВС'!U120</f>
        <v>0</v>
      </c>
    </row>
    <row r="75" spans="1:21" ht="45" x14ac:dyDescent="0.25">
      <c r="A75" s="21" t="s">
        <v>180</v>
      </c>
      <c r="B75" s="5">
        <v>51</v>
      </c>
      <c r="C75" s="5">
        <v>0</v>
      </c>
      <c r="D75" s="10" t="s">
        <v>51</v>
      </c>
      <c r="E75" s="5"/>
      <c r="F75" s="10"/>
      <c r="G75" s="10"/>
      <c r="H75" s="10"/>
      <c r="I75" s="10"/>
      <c r="J75" s="17">
        <f t="shared" ref="J75:U78" si="32">J76</f>
        <v>3206200</v>
      </c>
      <c r="K75" s="18">
        <f t="shared" si="32"/>
        <v>0</v>
      </c>
      <c r="L75" s="18">
        <f t="shared" si="32"/>
        <v>3206200</v>
      </c>
      <c r="M75" s="18">
        <f t="shared" si="32"/>
        <v>0</v>
      </c>
      <c r="N75" s="17">
        <f t="shared" si="32"/>
        <v>2996400</v>
      </c>
      <c r="O75" s="17">
        <f t="shared" si="32"/>
        <v>0</v>
      </c>
      <c r="P75" s="17">
        <f t="shared" si="32"/>
        <v>2996400</v>
      </c>
      <c r="Q75" s="17">
        <f t="shared" si="32"/>
        <v>0</v>
      </c>
      <c r="R75" s="17">
        <f t="shared" si="32"/>
        <v>2996400</v>
      </c>
      <c r="S75" s="17">
        <f t="shared" si="32"/>
        <v>0</v>
      </c>
      <c r="T75" s="17">
        <f t="shared" si="32"/>
        <v>2996400</v>
      </c>
      <c r="U75" s="17">
        <f t="shared" si="32"/>
        <v>0</v>
      </c>
    </row>
    <row r="76" spans="1:21" x14ac:dyDescent="0.25">
      <c r="A76" s="21" t="s">
        <v>12</v>
      </c>
      <c r="B76" s="32">
        <v>51</v>
      </c>
      <c r="C76" s="32">
        <v>0</v>
      </c>
      <c r="D76" s="10" t="s">
        <v>51</v>
      </c>
      <c r="E76" s="32">
        <v>851</v>
      </c>
      <c r="F76" s="10"/>
      <c r="G76" s="10"/>
      <c r="H76" s="10"/>
      <c r="I76" s="10"/>
      <c r="J76" s="25">
        <f t="shared" si="32"/>
        <v>3206200</v>
      </c>
      <c r="K76" s="26">
        <f t="shared" si="32"/>
        <v>0</v>
      </c>
      <c r="L76" s="26">
        <f t="shared" si="32"/>
        <v>3206200</v>
      </c>
      <c r="M76" s="26">
        <f t="shared" si="32"/>
        <v>0</v>
      </c>
      <c r="N76" s="25">
        <f t="shared" si="32"/>
        <v>2996400</v>
      </c>
      <c r="O76" s="25">
        <f t="shared" si="32"/>
        <v>0</v>
      </c>
      <c r="P76" s="25">
        <f t="shared" si="32"/>
        <v>2996400</v>
      </c>
      <c r="Q76" s="25">
        <f t="shared" si="32"/>
        <v>0</v>
      </c>
      <c r="R76" s="25">
        <f t="shared" si="32"/>
        <v>2996400</v>
      </c>
      <c r="S76" s="25">
        <f t="shared" si="32"/>
        <v>0</v>
      </c>
      <c r="T76" s="25">
        <f t="shared" si="32"/>
        <v>2996400</v>
      </c>
      <c r="U76" s="25">
        <f t="shared" si="32"/>
        <v>0</v>
      </c>
    </row>
    <row r="77" spans="1:21" s="3" customFormat="1" ht="45" x14ac:dyDescent="0.25">
      <c r="A77" s="21" t="s">
        <v>47</v>
      </c>
      <c r="B77" s="5">
        <v>51</v>
      </c>
      <c r="C77" s="5">
        <v>0</v>
      </c>
      <c r="D77" s="6" t="s">
        <v>51</v>
      </c>
      <c r="E77" s="5">
        <v>851</v>
      </c>
      <c r="F77" s="6" t="s">
        <v>14</v>
      </c>
      <c r="G77" s="6" t="s">
        <v>44</v>
      </c>
      <c r="H77" s="6" t="s">
        <v>181</v>
      </c>
      <c r="I77" s="6"/>
      <c r="J77" s="38">
        <f t="shared" si="32"/>
        <v>3206200</v>
      </c>
      <c r="K77" s="39">
        <f t="shared" si="32"/>
        <v>0</v>
      </c>
      <c r="L77" s="39">
        <f t="shared" si="32"/>
        <v>3206200</v>
      </c>
      <c r="M77" s="39">
        <f t="shared" si="32"/>
        <v>0</v>
      </c>
      <c r="N77" s="38">
        <f t="shared" si="32"/>
        <v>2996400</v>
      </c>
      <c r="O77" s="38">
        <f t="shared" si="32"/>
        <v>0</v>
      </c>
      <c r="P77" s="38">
        <f t="shared" si="32"/>
        <v>2996400</v>
      </c>
      <c r="Q77" s="38">
        <f t="shared" si="32"/>
        <v>0</v>
      </c>
      <c r="R77" s="38">
        <f t="shared" si="32"/>
        <v>2996400</v>
      </c>
      <c r="S77" s="38">
        <f t="shared" si="32"/>
        <v>0</v>
      </c>
      <c r="T77" s="38">
        <f t="shared" si="32"/>
        <v>2996400</v>
      </c>
      <c r="U77" s="38">
        <f t="shared" si="32"/>
        <v>0</v>
      </c>
    </row>
    <row r="78" spans="1:21" ht="45" x14ac:dyDescent="0.25">
      <c r="A78" s="20" t="s">
        <v>48</v>
      </c>
      <c r="B78" s="5">
        <v>51</v>
      </c>
      <c r="C78" s="5">
        <v>0</v>
      </c>
      <c r="D78" s="6" t="s">
        <v>51</v>
      </c>
      <c r="E78" s="5">
        <v>851</v>
      </c>
      <c r="F78" s="6" t="s">
        <v>14</v>
      </c>
      <c r="G78" s="6" t="s">
        <v>44</v>
      </c>
      <c r="H78" s="6" t="s">
        <v>181</v>
      </c>
      <c r="I78" s="10" t="s">
        <v>79</v>
      </c>
      <c r="J78" s="17">
        <f t="shared" si="32"/>
        <v>3206200</v>
      </c>
      <c r="K78" s="18">
        <f t="shared" si="32"/>
        <v>0</v>
      </c>
      <c r="L78" s="18">
        <f t="shared" si="32"/>
        <v>3206200</v>
      </c>
      <c r="M78" s="18">
        <f t="shared" si="32"/>
        <v>0</v>
      </c>
      <c r="N78" s="17">
        <f t="shared" si="32"/>
        <v>2996400</v>
      </c>
      <c r="O78" s="17">
        <f t="shared" si="32"/>
        <v>0</v>
      </c>
      <c r="P78" s="17">
        <f t="shared" si="32"/>
        <v>2996400</v>
      </c>
      <c r="Q78" s="17">
        <f t="shared" si="32"/>
        <v>0</v>
      </c>
      <c r="R78" s="17">
        <f t="shared" si="32"/>
        <v>2996400</v>
      </c>
      <c r="S78" s="17">
        <f t="shared" si="32"/>
        <v>0</v>
      </c>
      <c r="T78" s="17">
        <f t="shared" si="32"/>
        <v>2996400</v>
      </c>
      <c r="U78" s="17">
        <f t="shared" si="32"/>
        <v>0</v>
      </c>
    </row>
    <row r="79" spans="1:21" x14ac:dyDescent="0.25">
      <c r="A79" s="20" t="s">
        <v>86</v>
      </c>
      <c r="B79" s="5">
        <v>51</v>
      </c>
      <c r="C79" s="5">
        <v>0</v>
      </c>
      <c r="D79" s="6" t="s">
        <v>51</v>
      </c>
      <c r="E79" s="5">
        <v>851</v>
      </c>
      <c r="F79" s="6" t="s">
        <v>14</v>
      </c>
      <c r="G79" s="6" t="s">
        <v>44</v>
      </c>
      <c r="H79" s="6" t="s">
        <v>181</v>
      </c>
      <c r="I79" s="10" t="s">
        <v>80</v>
      </c>
      <c r="J79" s="17">
        <f>'[1]3.ВС'!J73</f>
        <v>3206200</v>
      </c>
      <c r="K79" s="18">
        <f>'[1]3.ВС'!K73</f>
        <v>0</v>
      </c>
      <c r="L79" s="18">
        <f>'[1]3.ВС'!L73</f>
        <v>3206200</v>
      </c>
      <c r="M79" s="18">
        <f>'[1]3.ВС'!M73</f>
        <v>0</v>
      </c>
      <c r="N79" s="17">
        <f>'[1]3.ВС'!N73</f>
        <v>2996400</v>
      </c>
      <c r="O79" s="17">
        <f>'[1]3.ВС'!O73</f>
        <v>0</v>
      </c>
      <c r="P79" s="17">
        <f>'[1]3.ВС'!P73</f>
        <v>2996400</v>
      </c>
      <c r="Q79" s="17">
        <f>'[1]3.ВС'!Q73</f>
        <v>0</v>
      </c>
      <c r="R79" s="17">
        <f>'[1]3.ВС'!R73</f>
        <v>2996400</v>
      </c>
      <c r="S79" s="17">
        <f>'[1]3.ВС'!S73</f>
        <v>0</v>
      </c>
      <c r="T79" s="17">
        <f>'[1]3.ВС'!T73</f>
        <v>2996400</v>
      </c>
      <c r="U79" s="17">
        <f>'[1]3.ВС'!U73</f>
        <v>0</v>
      </c>
    </row>
    <row r="80" spans="1:21" s="3" customFormat="1" ht="60" x14ac:dyDescent="0.25">
      <c r="A80" s="21" t="s">
        <v>182</v>
      </c>
      <c r="B80" s="5">
        <v>51</v>
      </c>
      <c r="C80" s="5">
        <v>0</v>
      </c>
      <c r="D80" s="10" t="s">
        <v>15</v>
      </c>
      <c r="E80" s="5"/>
      <c r="F80" s="10"/>
      <c r="G80" s="10"/>
      <c r="H80" s="10"/>
      <c r="I80" s="10"/>
      <c r="J80" s="17">
        <f t="shared" ref="J80:U80" si="33">J81</f>
        <v>2300338.2000000002</v>
      </c>
      <c r="K80" s="18">
        <f t="shared" si="33"/>
        <v>1438221</v>
      </c>
      <c r="L80" s="18">
        <f t="shared" si="33"/>
        <v>0</v>
      </c>
      <c r="M80" s="18">
        <f t="shared" si="33"/>
        <v>862117.2</v>
      </c>
      <c r="N80" s="17">
        <f t="shared" si="33"/>
        <v>2403980.4</v>
      </c>
      <c r="O80" s="17">
        <f t="shared" si="33"/>
        <v>1503021</v>
      </c>
      <c r="P80" s="17">
        <f t="shared" si="33"/>
        <v>0</v>
      </c>
      <c r="Q80" s="17">
        <f t="shared" si="33"/>
        <v>900959.4</v>
      </c>
      <c r="R80" s="17">
        <f t="shared" si="33"/>
        <v>2488520</v>
      </c>
      <c r="S80" s="17">
        <f t="shared" si="33"/>
        <v>1555799</v>
      </c>
      <c r="T80" s="17">
        <f t="shared" si="33"/>
        <v>0</v>
      </c>
      <c r="U80" s="17">
        <f t="shared" si="33"/>
        <v>932721</v>
      </c>
    </row>
    <row r="81" spans="1:21" s="3" customFormat="1" x14ac:dyDescent="0.25">
      <c r="A81" s="21" t="s">
        <v>12</v>
      </c>
      <c r="B81" s="32">
        <v>51</v>
      </c>
      <c r="C81" s="32">
        <v>0</v>
      </c>
      <c r="D81" s="10" t="s">
        <v>15</v>
      </c>
      <c r="E81" s="32">
        <v>851</v>
      </c>
      <c r="F81" s="10"/>
      <c r="G81" s="10"/>
      <c r="H81" s="10"/>
      <c r="I81" s="10"/>
      <c r="J81" s="25">
        <f t="shared" ref="J81:U81" si="34">J89+J82</f>
        <v>2300338.2000000002</v>
      </c>
      <c r="K81" s="26">
        <f t="shared" si="34"/>
        <v>1438221</v>
      </c>
      <c r="L81" s="26">
        <f t="shared" si="34"/>
        <v>0</v>
      </c>
      <c r="M81" s="26">
        <f t="shared" si="34"/>
        <v>862117.2</v>
      </c>
      <c r="N81" s="25">
        <f t="shared" si="34"/>
        <v>2403980.4</v>
      </c>
      <c r="O81" s="25">
        <f t="shared" si="34"/>
        <v>1503021</v>
      </c>
      <c r="P81" s="25">
        <f t="shared" si="34"/>
        <v>0</v>
      </c>
      <c r="Q81" s="25">
        <f t="shared" si="34"/>
        <v>900959.4</v>
      </c>
      <c r="R81" s="25">
        <f t="shared" si="34"/>
        <v>2488520</v>
      </c>
      <c r="S81" s="25">
        <f t="shared" si="34"/>
        <v>1555799</v>
      </c>
      <c r="T81" s="25">
        <f t="shared" si="34"/>
        <v>0</v>
      </c>
      <c r="U81" s="25">
        <f t="shared" si="34"/>
        <v>932721</v>
      </c>
    </row>
    <row r="82" spans="1:21" s="3" customFormat="1" ht="60" x14ac:dyDescent="0.25">
      <c r="A82" s="16" t="s">
        <v>52</v>
      </c>
      <c r="B82" s="32">
        <v>51</v>
      </c>
      <c r="C82" s="5">
        <v>0</v>
      </c>
      <c r="D82" s="10" t="s">
        <v>15</v>
      </c>
      <c r="E82" s="32">
        <v>851</v>
      </c>
      <c r="F82" s="5" t="s">
        <v>50</v>
      </c>
      <c r="G82" s="5" t="s">
        <v>51</v>
      </c>
      <c r="H82" s="5">
        <v>51180</v>
      </c>
      <c r="I82" s="5" t="s">
        <v>13</v>
      </c>
      <c r="J82" s="25">
        <f t="shared" ref="J82:U82" si="35">J83+J85+J87</f>
        <v>2298979.2000000002</v>
      </c>
      <c r="K82" s="26">
        <f t="shared" si="35"/>
        <v>1436862</v>
      </c>
      <c r="L82" s="26">
        <f t="shared" si="35"/>
        <v>0</v>
      </c>
      <c r="M82" s="26">
        <f t="shared" si="35"/>
        <v>862117.2</v>
      </c>
      <c r="N82" s="25">
        <f t="shared" si="35"/>
        <v>2402558.4</v>
      </c>
      <c r="O82" s="25">
        <f t="shared" si="35"/>
        <v>1501599</v>
      </c>
      <c r="P82" s="25">
        <f t="shared" si="35"/>
        <v>0</v>
      </c>
      <c r="Q82" s="25">
        <f t="shared" si="35"/>
        <v>900959.4</v>
      </c>
      <c r="R82" s="25">
        <f t="shared" si="35"/>
        <v>2487256</v>
      </c>
      <c r="S82" s="25">
        <f t="shared" si="35"/>
        <v>1554535</v>
      </c>
      <c r="T82" s="25">
        <f t="shared" si="35"/>
        <v>0</v>
      </c>
      <c r="U82" s="25">
        <f t="shared" si="35"/>
        <v>932721</v>
      </c>
    </row>
    <row r="83" spans="1:21" ht="90" x14ac:dyDescent="0.25">
      <c r="A83" s="19" t="s">
        <v>17</v>
      </c>
      <c r="B83" s="5">
        <v>51</v>
      </c>
      <c r="C83" s="5">
        <v>0</v>
      </c>
      <c r="D83" s="10" t="s">
        <v>15</v>
      </c>
      <c r="E83" s="5">
        <v>851</v>
      </c>
      <c r="F83" s="10" t="s">
        <v>50</v>
      </c>
      <c r="G83" s="10" t="s">
        <v>51</v>
      </c>
      <c r="H83" s="5">
        <v>51180</v>
      </c>
      <c r="I83" s="10" t="s">
        <v>18</v>
      </c>
      <c r="J83" s="17">
        <f t="shared" ref="J83:U83" si="36">J84</f>
        <v>810600</v>
      </c>
      <c r="K83" s="18">
        <f t="shared" si="36"/>
        <v>0</v>
      </c>
      <c r="L83" s="18">
        <f t="shared" si="36"/>
        <v>0</v>
      </c>
      <c r="M83" s="18">
        <f t="shared" si="36"/>
        <v>810600</v>
      </c>
      <c r="N83" s="17">
        <f t="shared" si="36"/>
        <v>859600</v>
      </c>
      <c r="O83" s="17">
        <f t="shared" si="36"/>
        <v>0</v>
      </c>
      <c r="P83" s="17">
        <f t="shared" si="36"/>
        <v>0</v>
      </c>
      <c r="Q83" s="17">
        <f t="shared" si="36"/>
        <v>859600</v>
      </c>
      <c r="R83" s="17">
        <f t="shared" si="36"/>
        <v>891600</v>
      </c>
      <c r="S83" s="17">
        <f t="shared" si="36"/>
        <v>0</v>
      </c>
      <c r="T83" s="17">
        <f t="shared" si="36"/>
        <v>0</v>
      </c>
      <c r="U83" s="17">
        <f t="shared" si="36"/>
        <v>891600</v>
      </c>
    </row>
    <row r="84" spans="1:21" ht="45" x14ac:dyDescent="0.25">
      <c r="A84" s="19" t="s">
        <v>138</v>
      </c>
      <c r="B84" s="5">
        <v>51</v>
      </c>
      <c r="C84" s="5">
        <v>0</v>
      </c>
      <c r="D84" s="10" t="s">
        <v>15</v>
      </c>
      <c r="E84" s="5">
        <v>851</v>
      </c>
      <c r="F84" s="10" t="s">
        <v>50</v>
      </c>
      <c r="G84" s="10" t="s">
        <v>51</v>
      </c>
      <c r="H84" s="5">
        <v>51180</v>
      </c>
      <c r="I84" s="10" t="s">
        <v>20</v>
      </c>
      <c r="J84" s="17">
        <f>'[1]3.ВС'!J78</f>
        <v>810600</v>
      </c>
      <c r="K84" s="18">
        <f>'[1]3.ВС'!K78</f>
        <v>0</v>
      </c>
      <c r="L84" s="18">
        <f>'[1]3.ВС'!L78</f>
        <v>0</v>
      </c>
      <c r="M84" s="18">
        <f>'[1]3.ВС'!M78</f>
        <v>810600</v>
      </c>
      <c r="N84" s="17">
        <f>'[1]3.ВС'!N78</f>
        <v>859600</v>
      </c>
      <c r="O84" s="17">
        <f>'[1]3.ВС'!O78</f>
        <v>0</v>
      </c>
      <c r="P84" s="17">
        <f>'[1]3.ВС'!P78</f>
        <v>0</v>
      </c>
      <c r="Q84" s="17">
        <f>'[1]3.ВС'!Q78</f>
        <v>859600</v>
      </c>
      <c r="R84" s="17">
        <f>'[1]3.ВС'!R78</f>
        <v>891600</v>
      </c>
      <c r="S84" s="17">
        <f>'[1]3.ВС'!S78</f>
        <v>0</v>
      </c>
      <c r="T84" s="17">
        <f>'[1]3.ВС'!T78</f>
        <v>0</v>
      </c>
      <c r="U84" s="17">
        <f>'[1]3.ВС'!U78</f>
        <v>891600</v>
      </c>
    </row>
    <row r="85" spans="1:21" ht="45" x14ac:dyDescent="0.25">
      <c r="A85" s="20" t="s">
        <v>21</v>
      </c>
      <c r="B85" s="5">
        <v>51</v>
      </c>
      <c r="C85" s="5">
        <v>0</v>
      </c>
      <c r="D85" s="10" t="s">
        <v>15</v>
      </c>
      <c r="E85" s="5">
        <v>851</v>
      </c>
      <c r="F85" s="10" t="s">
        <v>50</v>
      </c>
      <c r="G85" s="10" t="s">
        <v>51</v>
      </c>
      <c r="H85" s="5">
        <v>51180</v>
      </c>
      <c r="I85" s="10" t="s">
        <v>22</v>
      </c>
      <c r="J85" s="17">
        <f t="shared" ref="J85:U85" si="37">J86</f>
        <v>51517.2</v>
      </c>
      <c r="K85" s="18">
        <f t="shared" si="37"/>
        <v>0</v>
      </c>
      <c r="L85" s="18">
        <f t="shared" si="37"/>
        <v>0</v>
      </c>
      <c r="M85" s="18">
        <f t="shared" si="37"/>
        <v>51517.2</v>
      </c>
      <c r="N85" s="17">
        <f t="shared" si="37"/>
        <v>41359.4</v>
      </c>
      <c r="O85" s="17">
        <f t="shared" si="37"/>
        <v>0</v>
      </c>
      <c r="P85" s="17">
        <f t="shared" si="37"/>
        <v>0</v>
      </c>
      <c r="Q85" s="17">
        <f t="shared" si="37"/>
        <v>41359.4</v>
      </c>
      <c r="R85" s="17">
        <f t="shared" si="37"/>
        <v>41121</v>
      </c>
      <c r="S85" s="17">
        <f t="shared" si="37"/>
        <v>0</v>
      </c>
      <c r="T85" s="17">
        <f t="shared" si="37"/>
        <v>0</v>
      </c>
      <c r="U85" s="17">
        <f t="shared" si="37"/>
        <v>41121</v>
      </c>
    </row>
    <row r="86" spans="1:21" ht="45" x14ac:dyDescent="0.25">
      <c r="A86" s="20" t="s">
        <v>23</v>
      </c>
      <c r="B86" s="5">
        <v>51</v>
      </c>
      <c r="C86" s="5">
        <v>0</v>
      </c>
      <c r="D86" s="10" t="s">
        <v>15</v>
      </c>
      <c r="E86" s="5">
        <v>851</v>
      </c>
      <c r="F86" s="10" t="s">
        <v>50</v>
      </c>
      <c r="G86" s="10" t="s">
        <v>51</v>
      </c>
      <c r="H86" s="5">
        <v>51180</v>
      </c>
      <c r="I86" s="10" t="s">
        <v>24</v>
      </c>
      <c r="J86" s="17">
        <f>'[1]3.ВС'!J80</f>
        <v>51517.2</v>
      </c>
      <c r="K86" s="18">
        <f>'[1]3.ВС'!K80</f>
        <v>0</v>
      </c>
      <c r="L86" s="18">
        <f>'[1]3.ВС'!L80</f>
        <v>0</v>
      </c>
      <c r="M86" s="18">
        <f>'[1]3.ВС'!M80</f>
        <v>51517.2</v>
      </c>
      <c r="N86" s="17">
        <f>'[1]3.ВС'!N80</f>
        <v>41359.4</v>
      </c>
      <c r="O86" s="17">
        <f>'[1]3.ВС'!O80</f>
        <v>0</v>
      </c>
      <c r="P86" s="17">
        <f>'[1]3.ВС'!P80</f>
        <v>0</v>
      </c>
      <c r="Q86" s="17">
        <f>'[1]3.ВС'!Q80</f>
        <v>41359.4</v>
      </c>
      <c r="R86" s="17">
        <f>'[1]3.ВС'!R80</f>
        <v>41121</v>
      </c>
      <c r="S86" s="17">
        <f>'[1]3.ВС'!S80</f>
        <v>0</v>
      </c>
      <c r="T86" s="17">
        <f>'[1]3.ВС'!T80</f>
        <v>0</v>
      </c>
      <c r="U86" s="17">
        <f>'[1]3.ВС'!U80</f>
        <v>41121</v>
      </c>
    </row>
    <row r="87" spans="1:21" x14ac:dyDescent="0.25">
      <c r="A87" s="20" t="s">
        <v>26</v>
      </c>
      <c r="B87" s="5">
        <v>51</v>
      </c>
      <c r="C87" s="5">
        <v>0</v>
      </c>
      <c r="D87" s="10" t="s">
        <v>15</v>
      </c>
      <c r="E87" s="5">
        <v>851</v>
      </c>
      <c r="F87" s="10" t="s">
        <v>50</v>
      </c>
      <c r="G87" s="10" t="s">
        <v>51</v>
      </c>
      <c r="H87" s="5">
        <v>51180</v>
      </c>
      <c r="I87" s="10" t="s">
        <v>27</v>
      </c>
      <c r="J87" s="17">
        <f t="shared" ref="J87:U87" si="38">J88</f>
        <v>1436862</v>
      </c>
      <c r="K87" s="18">
        <f t="shared" si="38"/>
        <v>1436862</v>
      </c>
      <c r="L87" s="18">
        <f t="shared" si="38"/>
        <v>0</v>
      </c>
      <c r="M87" s="18">
        <f t="shared" si="38"/>
        <v>0</v>
      </c>
      <c r="N87" s="17">
        <f t="shared" si="38"/>
        <v>1501599</v>
      </c>
      <c r="O87" s="17">
        <f t="shared" si="38"/>
        <v>1501599</v>
      </c>
      <c r="P87" s="17">
        <f t="shared" si="38"/>
        <v>0</v>
      </c>
      <c r="Q87" s="17">
        <f t="shared" si="38"/>
        <v>0</v>
      </c>
      <c r="R87" s="17">
        <f t="shared" si="38"/>
        <v>1554535</v>
      </c>
      <c r="S87" s="17">
        <f t="shared" si="38"/>
        <v>1554535</v>
      </c>
      <c r="T87" s="17">
        <f t="shared" si="38"/>
        <v>0</v>
      </c>
      <c r="U87" s="17">
        <f t="shared" si="38"/>
        <v>0</v>
      </c>
    </row>
    <row r="88" spans="1:21" x14ac:dyDescent="0.25">
      <c r="A88" s="20" t="s">
        <v>28</v>
      </c>
      <c r="B88" s="5">
        <v>51</v>
      </c>
      <c r="C88" s="5">
        <v>0</v>
      </c>
      <c r="D88" s="10" t="s">
        <v>15</v>
      </c>
      <c r="E88" s="5">
        <v>851</v>
      </c>
      <c r="F88" s="10" t="s">
        <v>50</v>
      </c>
      <c r="G88" s="10" t="s">
        <v>51</v>
      </c>
      <c r="H88" s="5">
        <v>51180</v>
      </c>
      <c r="I88" s="10" t="s">
        <v>29</v>
      </c>
      <c r="J88" s="17">
        <f>'[1]3.ВС'!J82</f>
        <v>1436862</v>
      </c>
      <c r="K88" s="18">
        <f>'[1]3.ВС'!K82</f>
        <v>1436862</v>
      </c>
      <c r="L88" s="18">
        <f>'[1]3.ВС'!L82</f>
        <v>0</v>
      </c>
      <c r="M88" s="18">
        <f>'[1]3.ВС'!M82</f>
        <v>0</v>
      </c>
      <c r="N88" s="17">
        <f>'[1]3.ВС'!N82</f>
        <v>1501599</v>
      </c>
      <c r="O88" s="17">
        <f>'[1]3.ВС'!O82</f>
        <v>1501599</v>
      </c>
      <c r="P88" s="17">
        <f>'[1]3.ВС'!P82</f>
        <v>0</v>
      </c>
      <c r="Q88" s="17">
        <f>'[1]3.ВС'!Q82</f>
        <v>0</v>
      </c>
      <c r="R88" s="17">
        <f>'[1]3.ВС'!R82</f>
        <v>1554535</v>
      </c>
      <c r="S88" s="17">
        <f>'[1]3.ВС'!S82</f>
        <v>1554535</v>
      </c>
      <c r="T88" s="17">
        <f>'[1]3.ВС'!T82</f>
        <v>0</v>
      </c>
      <c r="U88" s="17">
        <f>'[1]3.ВС'!U82</f>
        <v>0</v>
      </c>
    </row>
    <row r="89" spans="1:21" s="3" customFormat="1" ht="75" x14ac:dyDescent="0.25">
      <c r="A89" s="21" t="s">
        <v>43</v>
      </c>
      <c r="B89" s="5">
        <v>51</v>
      </c>
      <c r="C89" s="5">
        <v>0</v>
      </c>
      <c r="D89" s="10" t="s">
        <v>15</v>
      </c>
      <c r="E89" s="5">
        <v>851</v>
      </c>
      <c r="F89" s="10" t="s">
        <v>14</v>
      </c>
      <c r="G89" s="10" t="s">
        <v>42</v>
      </c>
      <c r="H89" s="10" t="s">
        <v>183</v>
      </c>
      <c r="I89" s="10"/>
      <c r="J89" s="17">
        <f t="shared" ref="J89:U90" si="39">J90</f>
        <v>1359</v>
      </c>
      <c r="K89" s="18">
        <f t="shared" si="39"/>
        <v>1359</v>
      </c>
      <c r="L89" s="18">
        <f t="shared" si="39"/>
        <v>0</v>
      </c>
      <c r="M89" s="18">
        <f t="shared" si="39"/>
        <v>0</v>
      </c>
      <c r="N89" s="17">
        <f t="shared" si="39"/>
        <v>1422</v>
      </c>
      <c r="O89" s="17">
        <f t="shared" si="39"/>
        <v>1422</v>
      </c>
      <c r="P89" s="17">
        <f t="shared" si="39"/>
        <v>0</v>
      </c>
      <c r="Q89" s="17">
        <f t="shared" si="39"/>
        <v>0</v>
      </c>
      <c r="R89" s="17">
        <f t="shared" si="39"/>
        <v>1264</v>
      </c>
      <c r="S89" s="17">
        <f t="shared" si="39"/>
        <v>1264</v>
      </c>
      <c r="T89" s="17">
        <f t="shared" si="39"/>
        <v>0</v>
      </c>
      <c r="U89" s="17">
        <f t="shared" si="39"/>
        <v>0</v>
      </c>
    </row>
    <row r="90" spans="1:21" s="3" customFormat="1" ht="45" x14ac:dyDescent="0.25">
      <c r="A90" s="20" t="s">
        <v>21</v>
      </c>
      <c r="B90" s="5">
        <v>51</v>
      </c>
      <c r="C90" s="5">
        <v>0</v>
      </c>
      <c r="D90" s="10" t="s">
        <v>15</v>
      </c>
      <c r="E90" s="5">
        <v>851</v>
      </c>
      <c r="F90" s="10" t="s">
        <v>14</v>
      </c>
      <c r="G90" s="10" t="s">
        <v>42</v>
      </c>
      <c r="H90" s="10" t="s">
        <v>183</v>
      </c>
      <c r="I90" s="10" t="s">
        <v>22</v>
      </c>
      <c r="J90" s="17">
        <f t="shared" si="39"/>
        <v>1359</v>
      </c>
      <c r="K90" s="18">
        <f t="shared" si="39"/>
        <v>1359</v>
      </c>
      <c r="L90" s="18">
        <f t="shared" si="39"/>
        <v>0</v>
      </c>
      <c r="M90" s="18">
        <f t="shared" si="39"/>
        <v>0</v>
      </c>
      <c r="N90" s="17">
        <f t="shared" si="39"/>
        <v>1422</v>
      </c>
      <c r="O90" s="17">
        <f t="shared" si="39"/>
        <v>1422</v>
      </c>
      <c r="P90" s="17">
        <f t="shared" si="39"/>
        <v>0</v>
      </c>
      <c r="Q90" s="17">
        <f t="shared" si="39"/>
        <v>0</v>
      </c>
      <c r="R90" s="17">
        <f t="shared" si="39"/>
        <v>1264</v>
      </c>
      <c r="S90" s="17">
        <f t="shared" si="39"/>
        <v>1264</v>
      </c>
      <c r="T90" s="17">
        <f t="shared" si="39"/>
        <v>0</v>
      </c>
      <c r="U90" s="17">
        <f t="shared" si="39"/>
        <v>0</v>
      </c>
    </row>
    <row r="91" spans="1:21" s="3" customFormat="1" ht="45" x14ac:dyDescent="0.25">
      <c r="A91" s="20" t="s">
        <v>23</v>
      </c>
      <c r="B91" s="5">
        <v>51</v>
      </c>
      <c r="C91" s="5">
        <v>0</v>
      </c>
      <c r="D91" s="10" t="s">
        <v>15</v>
      </c>
      <c r="E91" s="5">
        <v>851</v>
      </c>
      <c r="F91" s="10" t="s">
        <v>14</v>
      </c>
      <c r="G91" s="10" t="s">
        <v>42</v>
      </c>
      <c r="H91" s="10" t="s">
        <v>183</v>
      </c>
      <c r="I91" s="10" t="s">
        <v>24</v>
      </c>
      <c r="J91" s="17">
        <f>'[1]3.ВС'!J63</f>
        <v>1359</v>
      </c>
      <c r="K91" s="18">
        <f>'[1]3.ВС'!K63</f>
        <v>1359</v>
      </c>
      <c r="L91" s="18">
        <f>'[1]3.ВС'!L63</f>
        <v>0</v>
      </c>
      <c r="M91" s="18">
        <f>'[1]3.ВС'!M63</f>
        <v>0</v>
      </c>
      <c r="N91" s="17">
        <f>'[1]3.ВС'!N63</f>
        <v>1422</v>
      </c>
      <c r="O91" s="17">
        <f>'[1]3.ВС'!O63</f>
        <v>1422</v>
      </c>
      <c r="P91" s="17">
        <f>'[1]3.ВС'!P63</f>
        <v>0</v>
      </c>
      <c r="Q91" s="17">
        <f>'[1]3.ВС'!Q63</f>
        <v>0</v>
      </c>
      <c r="R91" s="17">
        <f>'[1]3.ВС'!R63</f>
        <v>1264</v>
      </c>
      <c r="S91" s="17">
        <f>'[1]3.ВС'!S63</f>
        <v>1264</v>
      </c>
      <c r="T91" s="17">
        <f>'[1]3.ВС'!T63</f>
        <v>0</v>
      </c>
      <c r="U91" s="17">
        <f>'[1]3.ВС'!U63</f>
        <v>0</v>
      </c>
    </row>
    <row r="92" spans="1:21" ht="60" x14ac:dyDescent="0.25">
      <c r="A92" s="21" t="s">
        <v>184</v>
      </c>
      <c r="B92" s="5">
        <v>51</v>
      </c>
      <c r="C92" s="5">
        <v>0</v>
      </c>
      <c r="D92" s="10" t="s">
        <v>42</v>
      </c>
      <c r="E92" s="5"/>
      <c r="F92" s="10"/>
      <c r="G92" s="10"/>
      <c r="H92" s="10"/>
      <c r="I92" s="10"/>
      <c r="J92" s="17">
        <f t="shared" ref="J92:U92" si="40">J93</f>
        <v>3810800</v>
      </c>
      <c r="K92" s="18">
        <f t="shared" si="40"/>
        <v>0</v>
      </c>
      <c r="L92" s="18">
        <f t="shared" si="40"/>
        <v>3810800</v>
      </c>
      <c r="M92" s="18">
        <f t="shared" si="40"/>
        <v>0</v>
      </c>
      <c r="N92" s="17">
        <f t="shared" si="40"/>
        <v>3319900</v>
      </c>
      <c r="O92" s="17">
        <f t="shared" si="40"/>
        <v>0</v>
      </c>
      <c r="P92" s="17">
        <f t="shared" si="40"/>
        <v>3319900</v>
      </c>
      <c r="Q92" s="17">
        <f t="shared" si="40"/>
        <v>0</v>
      </c>
      <c r="R92" s="17">
        <f t="shared" si="40"/>
        <v>3319900</v>
      </c>
      <c r="S92" s="17">
        <f t="shared" si="40"/>
        <v>0</v>
      </c>
      <c r="T92" s="17">
        <f t="shared" si="40"/>
        <v>3319900</v>
      </c>
      <c r="U92" s="17">
        <f t="shared" si="40"/>
        <v>0</v>
      </c>
    </row>
    <row r="93" spans="1:21" x14ac:dyDescent="0.25">
      <c r="A93" s="21" t="s">
        <v>12</v>
      </c>
      <c r="B93" s="32">
        <v>51</v>
      </c>
      <c r="C93" s="32">
        <v>0</v>
      </c>
      <c r="D93" s="10" t="s">
        <v>42</v>
      </c>
      <c r="E93" s="32">
        <v>851</v>
      </c>
      <c r="F93" s="10"/>
      <c r="G93" s="10"/>
      <c r="H93" s="10"/>
      <c r="I93" s="10"/>
      <c r="J93" s="25">
        <f t="shared" ref="J93:U93" si="41">J94+J101</f>
        <v>3810800</v>
      </c>
      <c r="K93" s="26">
        <f t="shared" si="41"/>
        <v>0</v>
      </c>
      <c r="L93" s="26">
        <f t="shared" si="41"/>
        <v>3810800</v>
      </c>
      <c r="M93" s="26">
        <f t="shared" si="41"/>
        <v>0</v>
      </c>
      <c r="N93" s="25">
        <f t="shared" si="41"/>
        <v>3319900</v>
      </c>
      <c r="O93" s="25">
        <f t="shared" si="41"/>
        <v>0</v>
      </c>
      <c r="P93" s="25">
        <f t="shared" si="41"/>
        <v>3319900</v>
      </c>
      <c r="Q93" s="25">
        <f t="shared" si="41"/>
        <v>0</v>
      </c>
      <c r="R93" s="25">
        <f t="shared" si="41"/>
        <v>3319900</v>
      </c>
      <c r="S93" s="25">
        <f t="shared" si="41"/>
        <v>0</v>
      </c>
      <c r="T93" s="25">
        <f t="shared" si="41"/>
        <v>3319900</v>
      </c>
      <c r="U93" s="25">
        <f t="shared" si="41"/>
        <v>0</v>
      </c>
    </row>
    <row r="94" spans="1:21" x14ac:dyDescent="0.25">
      <c r="A94" s="21" t="s">
        <v>54</v>
      </c>
      <c r="B94" s="5">
        <v>51</v>
      </c>
      <c r="C94" s="5">
        <v>0</v>
      </c>
      <c r="D94" s="10" t="s">
        <v>42</v>
      </c>
      <c r="E94" s="5">
        <v>851</v>
      </c>
      <c r="F94" s="10" t="s">
        <v>51</v>
      </c>
      <c r="G94" s="10" t="s">
        <v>62</v>
      </c>
      <c r="H94" s="10" t="s">
        <v>185</v>
      </c>
      <c r="I94" s="10"/>
      <c r="J94" s="17">
        <f t="shared" ref="J94:U94" si="42">J95+J97+J99</f>
        <v>3688400</v>
      </c>
      <c r="K94" s="18">
        <f t="shared" si="42"/>
        <v>0</v>
      </c>
      <c r="L94" s="18">
        <f t="shared" si="42"/>
        <v>3688400</v>
      </c>
      <c r="M94" s="18">
        <f t="shared" si="42"/>
        <v>0</v>
      </c>
      <c r="N94" s="17">
        <f t="shared" si="42"/>
        <v>3197500</v>
      </c>
      <c r="O94" s="17">
        <f t="shared" si="42"/>
        <v>0</v>
      </c>
      <c r="P94" s="17">
        <f t="shared" si="42"/>
        <v>3197500</v>
      </c>
      <c r="Q94" s="17">
        <f t="shared" si="42"/>
        <v>0</v>
      </c>
      <c r="R94" s="17">
        <f t="shared" si="42"/>
        <v>3197500</v>
      </c>
      <c r="S94" s="17">
        <f t="shared" si="42"/>
        <v>0</v>
      </c>
      <c r="T94" s="17">
        <f t="shared" si="42"/>
        <v>3197500</v>
      </c>
      <c r="U94" s="17">
        <f t="shared" si="42"/>
        <v>0</v>
      </c>
    </row>
    <row r="95" spans="1:21" ht="90" x14ac:dyDescent="0.25">
      <c r="A95" s="19" t="s">
        <v>17</v>
      </c>
      <c r="B95" s="5">
        <v>51</v>
      </c>
      <c r="C95" s="5">
        <v>0</v>
      </c>
      <c r="D95" s="6" t="s">
        <v>42</v>
      </c>
      <c r="E95" s="5">
        <v>851</v>
      </c>
      <c r="F95" s="10" t="s">
        <v>51</v>
      </c>
      <c r="G95" s="6" t="s">
        <v>62</v>
      </c>
      <c r="H95" s="10" t="s">
        <v>185</v>
      </c>
      <c r="I95" s="10" t="s">
        <v>18</v>
      </c>
      <c r="J95" s="17">
        <f t="shared" ref="J95:U95" si="43">J96</f>
        <v>2659500</v>
      </c>
      <c r="K95" s="18">
        <f t="shared" si="43"/>
        <v>0</v>
      </c>
      <c r="L95" s="18">
        <f t="shared" si="43"/>
        <v>2659500</v>
      </c>
      <c r="M95" s="18">
        <f t="shared" si="43"/>
        <v>0</v>
      </c>
      <c r="N95" s="17">
        <f t="shared" si="43"/>
        <v>2659500</v>
      </c>
      <c r="O95" s="17">
        <f t="shared" si="43"/>
        <v>0</v>
      </c>
      <c r="P95" s="17">
        <f t="shared" si="43"/>
        <v>2659500</v>
      </c>
      <c r="Q95" s="17">
        <f t="shared" si="43"/>
        <v>0</v>
      </c>
      <c r="R95" s="17">
        <f t="shared" si="43"/>
        <v>2659500</v>
      </c>
      <c r="S95" s="17">
        <f t="shared" si="43"/>
        <v>0</v>
      </c>
      <c r="T95" s="17">
        <f t="shared" si="43"/>
        <v>2659500</v>
      </c>
      <c r="U95" s="17">
        <f t="shared" si="43"/>
        <v>0</v>
      </c>
    </row>
    <row r="96" spans="1:21" ht="30" x14ac:dyDescent="0.25">
      <c r="A96" s="20" t="s">
        <v>55</v>
      </c>
      <c r="B96" s="5">
        <v>51</v>
      </c>
      <c r="C96" s="5">
        <v>0</v>
      </c>
      <c r="D96" s="6" t="s">
        <v>42</v>
      </c>
      <c r="E96" s="5">
        <v>851</v>
      </c>
      <c r="F96" s="10" t="s">
        <v>51</v>
      </c>
      <c r="G96" s="6" t="s">
        <v>62</v>
      </c>
      <c r="H96" s="10" t="s">
        <v>185</v>
      </c>
      <c r="I96" s="10" t="s">
        <v>56</v>
      </c>
      <c r="J96" s="17">
        <f>'[1]3.ВС'!J87</f>
        <v>2659500</v>
      </c>
      <c r="K96" s="18">
        <f>'[1]3.ВС'!K87</f>
        <v>0</v>
      </c>
      <c r="L96" s="18">
        <f>'[1]3.ВС'!L87</f>
        <v>2659500</v>
      </c>
      <c r="M96" s="18">
        <f>'[1]3.ВС'!M87</f>
        <v>0</v>
      </c>
      <c r="N96" s="17">
        <f>'[1]3.ВС'!N87</f>
        <v>2659500</v>
      </c>
      <c r="O96" s="17">
        <f>'[1]3.ВС'!O87</f>
        <v>0</v>
      </c>
      <c r="P96" s="17">
        <f>'[1]3.ВС'!P87</f>
        <v>2659500</v>
      </c>
      <c r="Q96" s="17">
        <f>'[1]3.ВС'!Q87</f>
        <v>0</v>
      </c>
      <c r="R96" s="17">
        <f>'[1]3.ВС'!R87</f>
        <v>2659500</v>
      </c>
      <c r="S96" s="17">
        <f>'[1]3.ВС'!S87</f>
        <v>0</v>
      </c>
      <c r="T96" s="17">
        <f>'[1]3.ВС'!T87</f>
        <v>2659500</v>
      </c>
      <c r="U96" s="17">
        <f>'[1]3.ВС'!U87</f>
        <v>0</v>
      </c>
    </row>
    <row r="97" spans="1:21" ht="45" x14ac:dyDescent="0.25">
      <c r="A97" s="20" t="s">
        <v>21</v>
      </c>
      <c r="B97" s="5">
        <v>51</v>
      </c>
      <c r="C97" s="5">
        <v>0</v>
      </c>
      <c r="D97" s="6" t="s">
        <v>42</v>
      </c>
      <c r="E97" s="5">
        <v>851</v>
      </c>
      <c r="F97" s="10" t="s">
        <v>51</v>
      </c>
      <c r="G97" s="6" t="s">
        <v>62</v>
      </c>
      <c r="H97" s="10" t="s">
        <v>185</v>
      </c>
      <c r="I97" s="10" t="s">
        <v>22</v>
      </c>
      <c r="J97" s="17">
        <f t="shared" ref="J97:U97" si="44">J98</f>
        <v>1002500</v>
      </c>
      <c r="K97" s="18">
        <f t="shared" si="44"/>
        <v>0</v>
      </c>
      <c r="L97" s="18">
        <f t="shared" si="44"/>
        <v>1002500</v>
      </c>
      <c r="M97" s="18">
        <f t="shared" si="44"/>
        <v>0</v>
      </c>
      <c r="N97" s="17">
        <f t="shared" si="44"/>
        <v>520000</v>
      </c>
      <c r="O97" s="17">
        <f t="shared" si="44"/>
        <v>0</v>
      </c>
      <c r="P97" s="17">
        <f t="shared" si="44"/>
        <v>520000</v>
      </c>
      <c r="Q97" s="17">
        <f t="shared" si="44"/>
        <v>0</v>
      </c>
      <c r="R97" s="17">
        <f t="shared" si="44"/>
        <v>520000</v>
      </c>
      <c r="S97" s="17">
        <f t="shared" si="44"/>
        <v>0</v>
      </c>
      <c r="T97" s="17">
        <f t="shared" si="44"/>
        <v>520000</v>
      </c>
      <c r="U97" s="17">
        <f t="shared" si="44"/>
        <v>0</v>
      </c>
    </row>
    <row r="98" spans="1:21" ht="45" x14ac:dyDescent="0.25">
      <c r="A98" s="20" t="s">
        <v>23</v>
      </c>
      <c r="B98" s="5">
        <v>51</v>
      </c>
      <c r="C98" s="5">
        <v>0</v>
      </c>
      <c r="D98" s="6" t="s">
        <v>42</v>
      </c>
      <c r="E98" s="5">
        <v>851</v>
      </c>
      <c r="F98" s="10" t="s">
        <v>51</v>
      </c>
      <c r="G98" s="6" t="s">
        <v>62</v>
      </c>
      <c r="H98" s="10" t="s">
        <v>185</v>
      </c>
      <c r="I98" s="10" t="s">
        <v>24</v>
      </c>
      <c r="J98" s="17">
        <f>'[1]3.ВС'!J89</f>
        <v>1002500</v>
      </c>
      <c r="K98" s="18">
        <f>'[1]3.ВС'!K89</f>
        <v>0</v>
      </c>
      <c r="L98" s="18">
        <f>'[1]3.ВС'!L89</f>
        <v>1002500</v>
      </c>
      <c r="M98" s="18">
        <f>'[1]3.ВС'!M89</f>
        <v>0</v>
      </c>
      <c r="N98" s="17">
        <f>'[1]3.ВС'!N89</f>
        <v>520000</v>
      </c>
      <c r="O98" s="17">
        <f>'[1]3.ВС'!O89</f>
        <v>0</v>
      </c>
      <c r="P98" s="17">
        <f>'[1]3.ВС'!P89</f>
        <v>520000</v>
      </c>
      <c r="Q98" s="17">
        <f>'[1]3.ВС'!Q89</f>
        <v>0</v>
      </c>
      <c r="R98" s="17">
        <f>'[1]3.ВС'!R89</f>
        <v>520000</v>
      </c>
      <c r="S98" s="17">
        <f>'[1]3.ВС'!S89</f>
        <v>0</v>
      </c>
      <c r="T98" s="17">
        <f>'[1]3.ВС'!T89</f>
        <v>520000</v>
      </c>
      <c r="U98" s="17">
        <f>'[1]3.ВС'!U89</f>
        <v>0</v>
      </c>
    </row>
    <row r="99" spans="1:21" x14ac:dyDescent="0.25">
      <c r="A99" s="20" t="s">
        <v>34</v>
      </c>
      <c r="B99" s="5">
        <v>51</v>
      </c>
      <c r="C99" s="5">
        <v>0</v>
      </c>
      <c r="D99" s="6" t="s">
        <v>42</v>
      </c>
      <c r="E99" s="5">
        <v>851</v>
      </c>
      <c r="F99" s="10" t="s">
        <v>51</v>
      </c>
      <c r="G99" s="6" t="s">
        <v>62</v>
      </c>
      <c r="H99" s="10" t="s">
        <v>185</v>
      </c>
      <c r="I99" s="10" t="s">
        <v>35</v>
      </c>
      <c r="J99" s="17">
        <f t="shared" ref="J99:U99" si="45">J100</f>
        <v>26400</v>
      </c>
      <c r="K99" s="18">
        <f t="shared" si="45"/>
        <v>0</v>
      </c>
      <c r="L99" s="18">
        <f t="shared" si="45"/>
        <v>26400</v>
      </c>
      <c r="M99" s="18">
        <f t="shared" si="45"/>
        <v>0</v>
      </c>
      <c r="N99" s="17">
        <f t="shared" si="45"/>
        <v>18000</v>
      </c>
      <c r="O99" s="17">
        <f t="shared" si="45"/>
        <v>0</v>
      </c>
      <c r="P99" s="17">
        <f t="shared" si="45"/>
        <v>18000</v>
      </c>
      <c r="Q99" s="17">
        <f t="shared" si="45"/>
        <v>0</v>
      </c>
      <c r="R99" s="17">
        <f t="shared" si="45"/>
        <v>18000</v>
      </c>
      <c r="S99" s="17">
        <f t="shared" si="45"/>
        <v>0</v>
      </c>
      <c r="T99" s="17">
        <f t="shared" si="45"/>
        <v>18000</v>
      </c>
      <c r="U99" s="17">
        <f t="shared" si="45"/>
        <v>0</v>
      </c>
    </row>
    <row r="100" spans="1:21" x14ac:dyDescent="0.25">
      <c r="A100" s="20" t="s">
        <v>36</v>
      </c>
      <c r="B100" s="5">
        <v>51</v>
      </c>
      <c r="C100" s="5">
        <v>0</v>
      </c>
      <c r="D100" s="6" t="s">
        <v>42</v>
      </c>
      <c r="E100" s="5">
        <v>851</v>
      </c>
      <c r="F100" s="10" t="s">
        <v>51</v>
      </c>
      <c r="G100" s="6" t="s">
        <v>62</v>
      </c>
      <c r="H100" s="10" t="s">
        <v>185</v>
      </c>
      <c r="I100" s="10" t="s">
        <v>37</v>
      </c>
      <c r="J100" s="17">
        <f>'[1]3.ВС'!J91</f>
        <v>26400</v>
      </c>
      <c r="K100" s="18">
        <f>'[1]3.ВС'!K91</f>
        <v>0</v>
      </c>
      <c r="L100" s="18">
        <f>'[1]3.ВС'!L91</f>
        <v>26400</v>
      </c>
      <c r="M100" s="18">
        <f>'[1]3.ВС'!M91</f>
        <v>0</v>
      </c>
      <c r="N100" s="17">
        <f>'[1]3.ВС'!N91</f>
        <v>18000</v>
      </c>
      <c r="O100" s="17">
        <f>'[1]3.ВС'!O91</f>
        <v>0</v>
      </c>
      <c r="P100" s="17">
        <f>'[1]3.ВС'!P91</f>
        <v>18000</v>
      </c>
      <c r="Q100" s="17">
        <f>'[1]3.ВС'!Q91</f>
        <v>0</v>
      </c>
      <c r="R100" s="17">
        <f>'[1]3.ВС'!R91</f>
        <v>18000</v>
      </c>
      <c r="S100" s="17">
        <f>'[1]3.ВС'!S91</f>
        <v>0</v>
      </c>
      <c r="T100" s="17">
        <f>'[1]3.ВС'!T91</f>
        <v>18000</v>
      </c>
      <c r="U100" s="17">
        <f>'[1]3.ВС'!U91</f>
        <v>0</v>
      </c>
    </row>
    <row r="101" spans="1:21" ht="60" x14ac:dyDescent="0.25">
      <c r="A101" s="21" t="s">
        <v>57</v>
      </c>
      <c r="B101" s="5">
        <v>51</v>
      </c>
      <c r="C101" s="5">
        <v>0</v>
      </c>
      <c r="D101" s="6" t="s">
        <v>42</v>
      </c>
      <c r="E101" s="5">
        <v>851</v>
      </c>
      <c r="F101" s="10" t="s">
        <v>51</v>
      </c>
      <c r="G101" s="6" t="s">
        <v>62</v>
      </c>
      <c r="H101" s="10" t="s">
        <v>186</v>
      </c>
      <c r="I101" s="10"/>
      <c r="J101" s="17">
        <f t="shared" ref="J101:U102" si="46">J102</f>
        <v>122400</v>
      </c>
      <c r="K101" s="18">
        <f t="shared" si="46"/>
        <v>0</v>
      </c>
      <c r="L101" s="18">
        <f t="shared" si="46"/>
        <v>122400</v>
      </c>
      <c r="M101" s="18">
        <f t="shared" si="46"/>
        <v>0</v>
      </c>
      <c r="N101" s="17">
        <f t="shared" si="46"/>
        <v>122400</v>
      </c>
      <c r="O101" s="17">
        <f t="shared" si="46"/>
        <v>0</v>
      </c>
      <c r="P101" s="17">
        <f t="shared" si="46"/>
        <v>122400</v>
      </c>
      <c r="Q101" s="17">
        <f t="shared" si="46"/>
        <v>0</v>
      </c>
      <c r="R101" s="17">
        <f t="shared" si="46"/>
        <v>122400</v>
      </c>
      <c r="S101" s="17">
        <f t="shared" si="46"/>
        <v>0</v>
      </c>
      <c r="T101" s="17">
        <f t="shared" si="46"/>
        <v>122400</v>
      </c>
      <c r="U101" s="17">
        <f t="shared" si="46"/>
        <v>0</v>
      </c>
    </row>
    <row r="102" spans="1:21" ht="45" x14ac:dyDescent="0.25">
      <c r="A102" s="20" t="s">
        <v>21</v>
      </c>
      <c r="B102" s="5">
        <v>51</v>
      </c>
      <c r="C102" s="5">
        <v>0</v>
      </c>
      <c r="D102" s="6" t="s">
        <v>42</v>
      </c>
      <c r="E102" s="5">
        <v>851</v>
      </c>
      <c r="F102" s="10" t="s">
        <v>51</v>
      </c>
      <c r="G102" s="6" t="s">
        <v>62</v>
      </c>
      <c r="H102" s="10" t="s">
        <v>186</v>
      </c>
      <c r="I102" s="10" t="s">
        <v>22</v>
      </c>
      <c r="J102" s="17">
        <f t="shared" si="46"/>
        <v>122400</v>
      </c>
      <c r="K102" s="18">
        <f t="shared" si="46"/>
        <v>0</v>
      </c>
      <c r="L102" s="18">
        <f t="shared" si="46"/>
        <v>122400</v>
      </c>
      <c r="M102" s="18">
        <f t="shared" si="46"/>
        <v>0</v>
      </c>
      <c r="N102" s="17">
        <f t="shared" si="46"/>
        <v>122400</v>
      </c>
      <c r="O102" s="17">
        <f t="shared" si="46"/>
        <v>0</v>
      </c>
      <c r="P102" s="17">
        <f t="shared" si="46"/>
        <v>122400</v>
      </c>
      <c r="Q102" s="17">
        <f t="shared" si="46"/>
        <v>0</v>
      </c>
      <c r="R102" s="17">
        <f t="shared" si="46"/>
        <v>122400</v>
      </c>
      <c r="S102" s="17">
        <f t="shared" si="46"/>
        <v>0</v>
      </c>
      <c r="T102" s="17">
        <f t="shared" si="46"/>
        <v>122400</v>
      </c>
      <c r="U102" s="17">
        <f t="shared" si="46"/>
        <v>0</v>
      </c>
    </row>
    <row r="103" spans="1:21" ht="45" x14ac:dyDescent="0.25">
      <c r="A103" s="20" t="s">
        <v>23</v>
      </c>
      <c r="B103" s="5">
        <v>51</v>
      </c>
      <c r="C103" s="5">
        <v>0</v>
      </c>
      <c r="D103" s="6" t="s">
        <v>42</v>
      </c>
      <c r="E103" s="5">
        <v>851</v>
      </c>
      <c r="F103" s="10" t="s">
        <v>51</v>
      </c>
      <c r="G103" s="6" t="s">
        <v>62</v>
      </c>
      <c r="H103" s="10" t="s">
        <v>186</v>
      </c>
      <c r="I103" s="10" t="s">
        <v>24</v>
      </c>
      <c r="J103" s="17">
        <f>'[1]3.ВС'!J94</f>
        <v>122400</v>
      </c>
      <c r="K103" s="18">
        <f>'[1]3.ВС'!K94</f>
        <v>0</v>
      </c>
      <c r="L103" s="18">
        <f>'[1]3.ВС'!L94</f>
        <v>122400</v>
      </c>
      <c r="M103" s="18">
        <f>'[1]3.ВС'!M94</f>
        <v>0</v>
      </c>
      <c r="N103" s="17">
        <f>'[1]3.ВС'!N94</f>
        <v>122400</v>
      </c>
      <c r="O103" s="17">
        <f>'[1]3.ВС'!O94</f>
        <v>0</v>
      </c>
      <c r="P103" s="17">
        <f>'[1]3.ВС'!P94</f>
        <v>122400</v>
      </c>
      <c r="Q103" s="17">
        <f>'[1]3.ВС'!Q94</f>
        <v>0</v>
      </c>
      <c r="R103" s="17">
        <f>'[1]3.ВС'!R94</f>
        <v>122400</v>
      </c>
      <c r="S103" s="17">
        <f>'[1]3.ВС'!S94</f>
        <v>0</v>
      </c>
      <c r="T103" s="17">
        <f>'[1]3.ВС'!T94</f>
        <v>122400</v>
      </c>
      <c r="U103" s="17">
        <f>'[1]3.ВС'!U94</f>
        <v>0</v>
      </c>
    </row>
    <row r="104" spans="1:21" ht="30" x14ac:dyDescent="0.25">
      <c r="A104" s="21" t="s">
        <v>187</v>
      </c>
      <c r="B104" s="5">
        <v>51</v>
      </c>
      <c r="C104" s="5">
        <v>0</v>
      </c>
      <c r="D104" s="10" t="s">
        <v>76</v>
      </c>
      <c r="E104" s="5"/>
      <c r="F104" s="10"/>
      <c r="G104" s="10"/>
      <c r="H104" s="10"/>
      <c r="I104" s="10"/>
      <c r="J104" s="17">
        <f t="shared" ref="J104:U107" si="47">J105</f>
        <v>63871.55</v>
      </c>
      <c r="K104" s="18">
        <f t="shared" si="47"/>
        <v>63871.55</v>
      </c>
      <c r="L104" s="18">
        <f t="shared" si="47"/>
        <v>0</v>
      </c>
      <c r="M104" s="18">
        <f t="shared" si="47"/>
        <v>0</v>
      </c>
      <c r="N104" s="17">
        <f t="shared" si="47"/>
        <v>63871.55</v>
      </c>
      <c r="O104" s="17">
        <f t="shared" si="47"/>
        <v>63871.55</v>
      </c>
      <c r="P104" s="17">
        <f t="shared" si="47"/>
        <v>0</v>
      </c>
      <c r="Q104" s="17">
        <f t="shared" si="47"/>
        <v>0</v>
      </c>
      <c r="R104" s="17">
        <f t="shared" si="47"/>
        <v>63871.55</v>
      </c>
      <c r="S104" s="17">
        <f t="shared" si="47"/>
        <v>63871.55</v>
      </c>
      <c r="T104" s="17">
        <f t="shared" si="47"/>
        <v>0</v>
      </c>
      <c r="U104" s="17">
        <f t="shared" si="47"/>
        <v>0</v>
      </c>
    </row>
    <row r="105" spans="1:21" x14ac:dyDescent="0.25">
      <c r="A105" s="21" t="s">
        <v>12</v>
      </c>
      <c r="B105" s="32">
        <v>51</v>
      </c>
      <c r="C105" s="32">
        <v>0</v>
      </c>
      <c r="D105" s="10" t="s">
        <v>76</v>
      </c>
      <c r="E105" s="32">
        <v>851</v>
      </c>
      <c r="F105" s="10"/>
      <c r="G105" s="10"/>
      <c r="H105" s="10"/>
      <c r="I105" s="10"/>
      <c r="J105" s="25">
        <f t="shared" si="47"/>
        <v>63871.55</v>
      </c>
      <c r="K105" s="26">
        <f t="shared" si="47"/>
        <v>63871.55</v>
      </c>
      <c r="L105" s="26">
        <f t="shared" si="47"/>
        <v>0</v>
      </c>
      <c r="M105" s="26">
        <f t="shared" si="47"/>
        <v>0</v>
      </c>
      <c r="N105" s="25">
        <f t="shared" si="47"/>
        <v>63871.55</v>
      </c>
      <c r="O105" s="25">
        <f t="shared" si="47"/>
        <v>63871.55</v>
      </c>
      <c r="P105" s="25">
        <f t="shared" si="47"/>
        <v>0</v>
      </c>
      <c r="Q105" s="25">
        <f t="shared" si="47"/>
        <v>0</v>
      </c>
      <c r="R105" s="25">
        <f t="shared" si="47"/>
        <v>63871.55</v>
      </c>
      <c r="S105" s="25">
        <f t="shared" si="47"/>
        <v>63871.55</v>
      </c>
      <c r="T105" s="25">
        <f t="shared" si="47"/>
        <v>0</v>
      </c>
      <c r="U105" s="25">
        <f t="shared" si="47"/>
        <v>0</v>
      </c>
    </row>
    <row r="106" spans="1:21" ht="165" x14ac:dyDescent="0.25">
      <c r="A106" s="21" t="s">
        <v>58</v>
      </c>
      <c r="B106" s="32">
        <v>51</v>
      </c>
      <c r="C106" s="32">
        <v>0</v>
      </c>
      <c r="D106" s="10" t="s">
        <v>76</v>
      </c>
      <c r="E106" s="5">
        <v>851</v>
      </c>
      <c r="F106" s="10" t="s">
        <v>15</v>
      </c>
      <c r="G106" s="10" t="s">
        <v>42</v>
      </c>
      <c r="H106" s="10" t="s">
        <v>188</v>
      </c>
      <c r="I106" s="10"/>
      <c r="J106" s="17">
        <f t="shared" si="47"/>
        <v>63871.55</v>
      </c>
      <c r="K106" s="18">
        <f t="shared" si="47"/>
        <v>63871.55</v>
      </c>
      <c r="L106" s="18">
        <f t="shared" si="47"/>
        <v>0</v>
      </c>
      <c r="M106" s="18">
        <f t="shared" si="47"/>
        <v>0</v>
      </c>
      <c r="N106" s="17">
        <f t="shared" si="47"/>
        <v>63871.55</v>
      </c>
      <c r="O106" s="17">
        <f t="shared" si="47"/>
        <v>63871.55</v>
      </c>
      <c r="P106" s="17">
        <f t="shared" si="47"/>
        <v>0</v>
      </c>
      <c r="Q106" s="17">
        <f t="shared" si="47"/>
        <v>0</v>
      </c>
      <c r="R106" s="17">
        <f t="shared" si="47"/>
        <v>63871.55</v>
      </c>
      <c r="S106" s="17">
        <f t="shared" si="47"/>
        <v>63871.55</v>
      </c>
      <c r="T106" s="17">
        <f t="shared" si="47"/>
        <v>0</v>
      </c>
      <c r="U106" s="17">
        <f t="shared" si="47"/>
        <v>0</v>
      </c>
    </row>
    <row r="107" spans="1:21" ht="45" x14ac:dyDescent="0.25">
      <c r="A107" s="20" t="s">
        <v>21</v>
      </c>
      <c r="B107" s="32">
        <v>51</v>
      </c>
      <c r="C107" s="32">
        <v>0</v>
      </c>
      <c r="D107" s="10" t="s">
        <v>76</v>
      </c>
      <c r="E107" s="5">
        <v>851</v>
      </c>
      <c r="F107" s="10" t="s">
        <v>15</v>
      </c>
      <c r="G107" s="10" t="s">
        <v>42</v>
      </c>
      <c r="H107" s="10" t="s">
        <v>188</v>
      </c>
      <c r="I107" s="10" t="s">
        <v>22</v>
      </c>
      <c r="J107" s="17">
        <f t="shared" si="47"/>
        <v>63871.55</v>
      </c>
      <c r="K107" s="18">
        <f t="shared" si="47"/>
        <v>63871.55</v>
      </c>
      <c r="L107" s="18">
        <f t="shared" si="47"/>
        <v>0</v>
      </c>
      <c r="M107" s="18">
        <f t="shared" si="47"/>
        <v>0</v>
      </c>
      <c r="N107" s="17">
        <f t="shared" si="47"/>
        <v>63871.55</v>
      </c>
      <c r="O107" s="17">
        <f t="shared" si="47"/>
        <v>63871.55</v>
      </c>
      <c r="P107" s="17">
        <f t="shared" si="47"/>
        <v>0</v>
      </c>
      <c r="Q107" s="17">
        <f t="shared" si="47"/>
        <v>0</v>
      </c>
      <c r="R107" s="17">
        <f t="shared" si="47"/>
        <v>63871.55</v>
      </c>
      <c r="S107" s="17">
        <f t="shared" si="47"/>
        <v>63871.55</v>
      </c>
      <c r="T107" s="17">
        <f t="shared" si="47"/>
        <v>0</v>
      </c>
      <c r="U107" s="17">
        <f t="shared" si="47"/>
        <v>0</v>
      </c>
    </row>
    <row r="108" spans="1:21" ht="45" x14ac:dyDescent="0.25">
      <c r="A108" s="20" t="s">
        <v>23</v>
      </c>
      <c r="B108" s="32">
        <v>51</v>
      </c>
      <c r="C108" s="32">
        <v>0</v>
      </c>
      <c r="D108" s="10" t="s">
        <v>76</v>
      </c>
      <c r="E108" s="5">
        <v>851</v>
      </c>
      <c r="F108" s="10" t="s">
        <v>15</v>
      </c>
      <c r="G108" s="10" t="s">
        <v>42</v>
      </c>
      <c r="H108" s="10" t="s">
        <v>188</v>
      </c>
      <c r="I108" s="10" t="s">
        <v>24</v>
      </c>
      <c r="J108" s="17">
        <f>'[1]3.ВС'!J99</f>
        <v>63871.55</v>
      </c>
      <c r="K108" s="18">
        <f>'[1]3.ВС'!K99</f>
        <v>63871.55</v>
      </c>
      <c r="L108" s="18">
        <f>'[1]3.ВС'!L99</f>
        <v>0</v>
      </c>
      <c r="M108" s="18">
        <f>'[1]3.ВС'!M99</f>
        <v>0</v>
      </c>
      <c r="N108" s="17">
        <f>'[1]3.ВС'!N99</f>
        <v>63871.55</v>
      </c>
      <c r="O108" s="17">
        <f>'[1]3.ВС'!O99</f>
        <v>63871.55</v>
      </c>
      <c r="P108" s="17">
        <f>'[1]3.ВС'!P99</f>
        <v>0</v>
      </c>
      <c r="Q108" s="17">
        <f>'[1]3.ВС'!Q99</f>
        <v>0</v>
      </c>
      <c r="R108" s="17">
        <f>'[1]3.ВС'!R99</f>
        <v>63871.55</v>
      </c>
      <c r="S108" s="17">
        <f>'[1]3.ВС'!S99</f>
        <v>63871.55</v>
      </c>
      <c r="T108" s="17">
        <f>'[1]3.ВС'!T99</f>
        <v>0</v>
      </c>
      <c r="U108" s="17">
        <f>'[1]3.ВС'!U99</f>
        <v>0</v>
      </c>
    </row>
    <row r="109" spans="1:21" s="3" customFormat="1" ht="30" x14ac:dyDescent="0.25">
      <c r="A109" s="21" t="s">
        <v>189</v>
      </c>
      <c r="B109" s="5">
        <v>51</v>
      </c>
      <c r="C109" s="5">
        <v>0</v>
      </c>
      <c r="D109" s="6" t="s">
        <v>78</v>
      </c>
      <c r="E109" s="5"/>
      <c r="F109" s="6"/>
      <c r="G109" s="6"/>
      <c r="H109" s="6"/>
      <c r="I109" s="6"/>
      <c r="J109" s="38">
        <f t="shared" ref="J109:U109" si="48">J110</f>
        <v>3888019.8</v>
      </c>
      <c r="K109" s="39">
        <f t="shared" si="48"/>
        <v>0</v>
      </c>
      <c r="L109" s="39">
        <f t="shared" si="48"/>
        <v>3888019.8</v>
      </c>
      <c r="M109" s="39">
        <f t="shared" si="48"/>
        <v>0</v>
      </c>
      <c r="N109" s="38">
        <f t="shared" si="48"/>
        <v>1346343</v>
      </c>
      <c r="O109" s="38">
        <f t="shared" si="48"/>
        <v>0</v>
      </c>
      <c r="P109" s="38">
        <f t="shared" si="48"/>
        <v>1346343</v>
      </c>
      <c r="Q109" s="38">
        <f t="shared" si="48"/>
        <v>0</v>
      </c>
      <c r="R109" s="38">
        <f t="shared" si="48"/>
        <v>1346343</v>
      </c>
      <c r="S109" s="38" t="e">
        <f t="shared" si="48"/>
        <v>#REF!</v>
      </c>
      <c r="T109" s="38" t="e">
        <f t="shared" si="48"/>
        <v>#REF!</v>
      </c>
      <c r="U109" s="38" t="e">
        <f t="shared" si="48"/>
        <v>#REF!</v>
      </c>
    </row>
    <row r="110" spans="1:21" s="3" customFormat="1" x14ac:dyDescent="0.25">
      <c r="A110" s="21" t="s">
        <v>12</v>
      </c>
      <c r="B110" s="5">
        <v>51</v>
      </c>
      <c r="C110" s="5">
        <v>0</v>
      </c>
      <c r="D110" s="6" t="s">
        <v>78</v>
      </c>
      <c r="E110" s="32">
        <v>851</v>
      </c>
      <c r="F110" s="6"/>
      <c r="G110" s="6"/>
      <c r="H110" s="6"/>
      <c r="I110" s="6"/>
      <c r="J110" s="38">
        <f>J111+J114</f>
        <v>3888019.8</v>
      </c>
      <c r="K110" s="38">
        <f t="shared" ref="K110:R110" si="49">K111+K114</f>
        <v>0</v>
      </c>
      <c r="L110" s="38">
        <f t="shared" si="49"/>
        <v>3888019.8</v>
      </c>
      <c r="M110" s="38">
        <f t="shared" si="49"/>
        <v>0</v>
      </c>
      <c r="N110" s="38">
        <f t="shared" si="49"/>
        <v>1346343</v>
      </c>
      <c r="O110" s="38">
        <f t="shared" si="49"/>
        <v>0</v>
      </c>
      <c r="P110" s="38">
        <f t="shared" si="49"/>
        <v>1346343</v>
      </c>
      <c r="Q110" s="38">
        <f t="shared" si="49"/>
        <v>0</v>
      </c>
      <c r="R110" s="38">
        <f t="shared" si="49"/>
        <v>1346343</v>
      </c>
      <c r="S110" s="38" t="e">
        <f>#REF!+S111+S114</f>
        <v>#REF!</v>
      </c>
      <c r="T110" s="38" t="e">
        <f>#REF!+T111+T114</f>
        <v>#REF!</v>
      </c>
      <c r="U110" s="38" t="e">
        <f>#REF!+U111+U114</f>
        <v>#REF!</v>
      </c>
    </row>
    <row r="111" spans="1:21" ht="105" x14ac:dyDescent="0.25">
      <c r="A111" s="21" t="s">
        <v>141</v>
      </c>
      <c r="B111" s="5">
        <v>51</v>
      </c>
      <c r="C111" s="5">
        <v>0</v>
      </c>
      <c r="D111" s="6" t="s">
        <v>78</v>
      </c>
      <c r="E111" s="5">
        <v>851</v>
      </c>
      <c r="F111" s="6" t="s">
        <v>15</v>
      </c>
      <c r="G111" s="6" t="s">
        <v>59</v>
      </c>
      <c r="H111" s="6" t="s">
        <v>190</v>
      </c>
      <c r="I111" s="6"/>
      <c r="J111" s="38">
        <f t="shared" ref="J111:U115" si="50">J112</f>
        <v>3841676.8</v>
      </c>
      <c r="K111" s="39">
        <f t="shared" si="50"/>
        <v>0</v>
      </c>
      <c r="L111" s="39">
        <f t="shared" si="50"/>
        <v>3841676.8</v>
      </c>
      <c r="M111" s="39">
        <f t="shared" si="50"/>
        <v>0</v>
      </c>
      <c r="N111" s="38">
        <f t="shared" si="50"/>
        <v>1300000</v>
      </c>
      <c r="O111" s="38">
        <f t="shared" si="50"/>
        <v>0</v>
      </c>
      <c r="P111" s="38">
        <f t="shared" si="50"/>
        <v>1300000</v>
      </c>
      <c r="Q111" s="38">
        <f t="shared" si="50"/>
        <v>0</v>
      </c>
      <c r="R111" s="38">
        <f t="shared" si="50"/>
        <v>1300000</v>
      </c>
      <c r="S111" s="38">
        <f t="shared" si="50"/>
        <v>0</v>
      </c>
      <c r="T111" s="38">
        <f t="shared" si="50"/>
        <v>1300000</v>
      </c>
      <c r="U111" s="38">
        <f t="shared" si="50"/>
        <v>0</v>
      </c>
    </row>
    <row r="112" spans="1:21" x14ac:dyDescent="0.25">
      <c r="A112" s="20" t="s">
        <v>34</v>
      </c>
      <c r="B112" s="5">
        <v>51</v>
      </c>
      <c r="C112" s="5">
        <v>0</v>
      </c>
      <c r="D112" s="6" t="s">
        <v>78</v>
      </c>
      <c r="E112" s="5">
        <v>851</v>
      </c>
      <c r="F112" s="6"/>
      <c r="G112" s="6"/>
      <c r="H112" s="6" t="s">
        <v>190</v>
      </c>
      <c r="I112" s="6" t="s">
        <v>35</v>
      </c>
      <c r="J112" s="38">
        <f t="shared" si="50"/>
        <v>3841676.8</v>
      </c>
      <c r="K112" s="39">
        <f t="shared" si="50"/>
        <v>0</v>
      </c>
      <c r="L112" s="39">
        <f t="shared" si="50"/>
        <v>3841676.8</v>
      </c>
      <c r="M112" s="39">
        <f t="shared" si="50"/>
        <v>0</v>
      </c>
      <c r="N112" s="38">
        <f t="shared" si="50"/>
        <v>1300000</v>
      </c>
      <c r="O112" s="38">
        <f t="shared" si="50"/>
        <v>0</v>
      </c>
      <c r="P112" s="38">
        <f t="shared" si="50"/>
        <v>1300000</v>
      </c>
      <c r="Q112" s="38">
        <f t="shared" si="50"/>
        <v>0</v>
      </c>
      <c r="R112" s="38">
        <f t="shared" si="50"/>
        <v>1300000</v>
      </c>
      <c r="S112" s="38">
        <f t="shared" si="50"/>
        <v>0</v>
      </c>
      <c r="T112" s="38">
        <f t="shared" si="50"/>
        <v>1300000</v>
      </c>
      <c r="U112" s="38">
        <f t="shared" si="50"/>
        <v>0</v>
      </c>
    </row>
    <row r="113" spans="1:21" ht="60" x14ac:dyDescent="0.25">
      <c r="A113" s="20" t="s">
        <v>191</v>
      </c>
      <c r="B113" s="5">
        <v>51</v>
      </c>
      <c r="C113" s="5">
        <v>0</v>
      </c>
      <c r="D113" s="6" t="s">
        <v>78</v>
      </c>
      <c r="E113" s="5">
        <v>851</v>
      </c>
      <c r="F113" s="6"/>
      <c r="G113" s="6"/>
      <c r="H113" s="6" t="s">
        <v>190</v>
      </c>
      <c r="I113" s="6" t="s">
        <v>61</v>
      </c>
      <c r="J113" s="38">
        <f>'[1]3.ВС'!J106</f>
        <v>3841676.8</v>
      </c>
      <c r="K113" s="39">
        <f>'[1]3.ВС'!K106</f>
        <v>0</v>
      </c>
      <c r="L113" s="39">
        <f>'[1]3.ВС'!L106</f>
        <v>3841676.8</v>
      </c>
      <c r="M113" s="39">
        <f>'[1]3.ВС'!M106</f>
        <v>0</v>
      </c>
      <c r="N113" s="38">
        <f>'[1]3.ВС'!N106</f>
        <v>1300000</v>
      </c>
      <c r="O113" s="38">
        <f>'[1]3.ВС'!O106</f>
        <v>0</v>
      </c>
      <c r="P113" s="38">
        <f>'[1]3.ВС'!P106</f>
        <v>1300000</v>
      </c>
      <c r="Q113" s="38">
        <f>'[1]3.ВС'!Q106</f>
        <v>0</v>
      </c>
      <c r="R113" s="38">
        <f>'[1]3.ВС'!R106</f>
        <v>1300000</v>
      </c>
      <c r="S113" s="38">
        <f>'[1]3.ВС'!S106</f>
        <v>0</v>
      </c>
      <c r="T113" s="38">
        <f>'[1]3.ВС'!T106</f>
        <v>1300000</v>
      </c>
      <c r="U113" s="38">
        <f>'[1]3.ВС'!U106</f>
        <v>0</v>
      </c>
    </row>
    <row r="114" spans="1:21" ht="30" x14ac:dyDescent="0.25">
      <c r="A114" s="21" t="s">
        <v>142</v>
      </c>
      <c r="B114" s="5">
        <v>51</v>
      </c>
      <c r="C114" s="5">
        <v>0</v>
      </c>
      <c r="D114" s="6" t="s">
        <v>78</v>
      </c>
      <c r="E114" s="5">
        <v>851</v>
      </c>
      <c r="F114" s="6" t="s">
        <v>15</v>
      </c>
      <c r="G114" s="6" t="s">
        <v>59</v>
      </c>
      <c r="H114" s="6" t="s">
        <v>192</v>
      </c>
      <c r="I114" s="6"/>
      <c r="J114" s="38">
        <f t="shared" si="50"/>
        <v>46343</v>
      </c>
      <c r="K114" s="39">
        <f t="shared" si="50"/>
        <v>0</v>
      </c>
      <c r="L114" s="39">
        <f t="shared" si="50"/>
        <v>46343</v>
      </c>
      <c r="M114" s="39">
        <f t="shared" si="50"/>
        <v>0</v>
      </c>
      <c r="N114" s="38">
        <f t="shared" si="50"/>
        <v>46343</v>
      </c>
      <c r="O114" s="38">
        <f t="shared" si="50"/>
        <v>0</v>
      </c>
      <c r="P114" s="38">
        <f t="shared" si="50"/>
        <v>46343</v>
      </c>
      <c r="Q114" s="38">
        <f t="shared" si="50"/>
        <v>0</v>
      </c>
      <c r="R114" s="38">
        <f t="shared" si="50"/>
        <v>46343</v>
      </c>
      <c r="S114" s="38">
        <f t="shared" si="50"/>
        <v>0</v>
      </c>
      <c r="T114" s="38">
        <f t="shared" si="50"/>
        <v>46343</v>
      </c>
      <c r="U114" s="38">
        <f t="shared" si="50"/>
        <v>0</v>
      </c>
    </row>
    <row r="115" spans="1:21" x14ac:dyDescent="0.25">
      <c r="A115" s="20" t="s">
        <v>34</v>
      </c>
      <c r="B115" s="5">
        <v>51</v>
      </c>
      <c r="C115" s="5">
        <v>0</v>
      </c>
      <c r="D115" s="6" t="s">
        <v>78</v>
      </c>
      <c r="E115" s="5">
        <v>851</v>
      </c>
      <c r="F115" s="6" t="s">
        <v>15</v>
      </c>
      <c r="G115" s="6" t="s">
        <v>59</v>
      </c>
      <c r="H115" s="6" t="s">
        <v>192</v>
      </c>
      <c r="I115" s="6" t="s">
        <v>35</v>
      </c>
      <c r="J115" s="38">
        <f t="shared" si="50"/>
        <v>46343</v>
      </c>
      <c r="K115" s="39">
        <f t="shared" si="50"/>
        <v>0</v>
      </c>
      <c r="L115" s="39">
        <f t="shared" si="50"/>
        <v>46343</v>
      </c>
      <c r="M115" s="39">
        <f t="shared" si="50"/>
        <v>0</v>
      </c>
      <c r="N115" s="38">
        <f t="shared" si="50"/>
        <v>46343</v>
      </c>
      <c r="O115" s="38">
        <f t="shared" si="50"/>
        <v>0</v>
      </c>
      <c r="P115" s="38">
        <f t="shared" si="50"/>
        <v>46343</v>
      </c>
      <c r="Q115" s="38">
        <f t="shared" si="50"/>
        <v>0</v>
      </c>
      <c r="R115" s="38">
        <f t="shared" si="50"/>
        <v>46343</v>
      </c>
      <c r="S115" s="38">
        <f t="shared" si="50"/>
        <v>0</v>
      </c>
      <c r="T115" s="38">
        <f t="shared" si="50"/>
        <v>46343</v>
      </c>
      <c r="U115" s="38">
        <f t="shared" si="50"/>
        <v>0</v>
      </c>
    </row>
    <row r="116" spans="1:21" x14ac:dyDescent="0.25">
      <c r="A116" s="20" t="s">
        <v>36</v>
      </c>
      <c r="B116" s="5">
        <v>51</v>
      </c>
      <c r="C116" s="5">
        <v>0</v>
      </c>
      <c r="D116" s="6" t="s">
        <v>78</v>
      </c>
      <c r="E116" s="5">
        <v>851</v>
      </c>
      <c r="F116" s="6" t="s">
        <v>15</v>
      </c>
      <c r="G116" s="6" t="s">
        <v>59</v>
      </c>
      <c r="H116" s="6" t="s">
        <v>192</v>
      </c>
      <c r="I116" s="6" t="s">
        <v>37</v>
      </c>
      <c r="J116" s="38">
        <f>'[1]3.ВС'!J109</f>
        <v>46343</v>
      </c>
      <c r="K116" s="39">
        <f>'[1]3.ВС'!K109</f>
        <v>0</v>
      </c>
      <c r="L116" s="39">
        <f>'[1]3.ВС'!L109</f>
        <v>46343</v>
      </c>
      <c r="M116" s="39">
        <f>'[1]3.ВС'!M109</f>
        <v>0</v>
      </c>
      <c r="N116" s="38">
        <f>'[1]3.ВС'!N109</f>
        <v>46343</v>
      </c>
      <c r="O116" s="38">
        <f>'[1]3.ВС'!O109</f>
        <v>0</v>
      </c>
      <c r="P116" s="38">
        <f>'[1]3.ВС'!P109</f>
        <v>46343</v>
      </c>
      <c r="Q116" s="38">
        <f>'[1]3.ВС'!Q109</f>
        <v>0</v>
      </c>
      <c r="R116" s="38">
        <f>'[1]3.ВС'!R109</f>
        <v>46343</v>
      </c>
      <c r="S116" s="38">
        <f>'[1]3.ВС'!S109</f>
        <v>0</v>
      </c>
      <c r="T116" s="38">
        <f>'[1]3.ВС'!T109</f>
        <v>46343</v>
      </c>
      <c r="U116" s="38">
        <f>'[1]3.ВС'!U109</f>
        <v>0</v>
      </c>
    </row>
    <row r="117" spans="1:21" ht="60" x14ac:dyDescent="0.25">
      <c r="A117" s="21" t="s">
        <v>193</v>
      </c>
      <c r="B117" s="5">
        <v>51</v>
      </c>
      <c r="C117" s="5">
        <v>0</v>
      </c>
      <c r="D117" s="6" t="s">
        <v>59</v>
      </c>
      <c r="E117" s="5"/>
      <c r="F117" s="6"/>
      <c r="G117" s="6"/>
      <c r="H117" s="6"/>
      <c r="I117" s="6"/>
      <c r="J117" s="38">
        <f t="shared" ref="J117:U120" si="51">J118</f>
        <v>7832000</v>
      </c>
      <c r="K117" s="39">
        <f t="shared" si="51"/>
        <v>0</v>
      </c>
      <c r="L117" s="39">
        <f t="shared" si="51"/>
        <v>7832000</v>
      </c>
      <c r="M117" s="39">
        <f t="shared" si="51"/>
        <v>0</v>
      </c>
      <c r="N117" s="38">
        <f t="shared" si="51"/>
        <v>8021000</v>
      </c>
      <c r="O117" s="38">
        <f t="shared" si="51"/>
        <v>0</v>
      </c>
      <c r="P117" s="38">
        <f t="shared" si="51"/>
        <v>8021000</v>
      </c>
      <c r="Q117" s="38">
        <f t="shared" si="51"/>
        <v>0</v>
      </c>
      <c r="R117" s="38">
        <f t="shared" si="51"/>
        <v>8391000</v>
      </c>
      <c r="S117" s="38">
        <f t="shared" si="51"/>
        <v>0</v>
      </c>
      <c r="T117" s="38">
        <f t="shared" si="51"/>
        <v>8391000</v>
      </c>
      <c r="U117" s="38">
        <f t="shared" si="51"/>
        <v>0</v>
      </c>
    </row>
    <row r="118" spans="1:21" x14ac:dyDescent="0.25">
      <c r="A118" s="21" t="s">
        <v>12</v>
      </c>
      <c r="B118" s="5">
        <v>51</v>
      </c>
      <c r="C118" s="5">
        <v>0</v>
      </c>
      <c r="D118" s="6" t="s">
        <v>59</v>
      </c>
      <c r="E118" s="5">
        <v>851</v>
      </c>
      <c r="F118" s="6"/>
      <c r="G118" s="6"/>
      <c r="H118" s="6"/>
      <c r="I118" s="6"/>
      <c r="J118" s="38">
        <f t="shared" si="51"/>
        <v>7832000</v>
      </c>
      <c r="K118" s="39">
        <f t="shared" si="51"/>
        <v>0</v>
      </c>
      <c r="L118" s="39">
        <f t="shared" si="51"/>
        <v>7832000</v>
      </c>
      <c r="M118" s="39">
        <f t="shared" si="51"/>
        <v>0</v>
      </c>
      <c r="N118" s="38">
        <f t="shared" si="51"/>
        <v>8021000</v>
      </c>
      <c r="O118" s="38">
        <f t="shared" si="51"/>
        <v>0</v>
      </c>
      <c r="P118" s="38">
        <f t="shared" si="51"/>
        <v>8021000</v>
      </c>
      <c r="Q118" s="38">
        <f t="shared" si="51"/>
        <v>0</v>
      </c>
      <c r="R118" s="38">
        <f t="shared" si="51"/>
        <v>8391000</v>
      </c>
      <c r="S118" s="38">
        <f t="shared" si="51"/>
        <v>0</v>
      </c>
      <c r="T118" s="38">
        <f t="shared" si="51"/>
        <v>8391000</v>
      </c>
      <c r="U118" s="38">
        <f t="shared" si="51"/>
        <v>0</v>
      </c>
    </row>
    <row r="119" spans="1:21" ht="315" x14ac:dyDescent="0.25">
      <c r="A119" s="21" t="s">
        <v>143</v>
      </c>
      <c r="B119" s="5">
        <v>51</v>
      </c>
      <c r="C119" s="5">
        <v>0</v>
      </c>
      <c r="D119" s="6" t="s">
        <v>59</v>
      </c>
      <c r="E119" s="5">
        <v>851</v>
      </c>
      <c r="F119" s="6" t="s">
        <v>15</v>
      </c>
      <c r="G119" s="6" t="s">
        <v>59</v>
      </c>
      <c r="H119" s="6" t="s">
        <v>194</v>
      </c>
      <c r="I119" s="6"/>
      <c r="J119" s="38">
        <f t="shared" si="51"/>
        <v>7832000</v>
      </c>
      <c r="K119" s="39">
        <f t="shared" si="51"/>
        <v>0</v>
      </c>
      <c r="L119" s="39">
        <f t="shared" si="51"/>
        <v>7832000</v>
      </c>
      <c r="M119" s="39">
        <f t="shared" si="51"/>
        <v>0</v>
      </c>
      <c r="N119" s="38">
        <f t="shared" si="51"/>
        <v>8021000</v>
      </c>
      <c r="O119" s="38">
        <f t="shared" si="51"/>
        <v>0</v>
      </c>
      <c r="P119" s="38">
        <f t="shared" si="51"/>
        <v>8021000</v>
      </c>
      <c r="Q119" s="38">
        <f t="shared" si="51"/>
        <v>0</v>
      </c>
      <c r="R119" s="38">
        <f t="shared" si="51"/>
        <v>8391000</v>
      </c>
      <c r="S119" s="38">
        <f t="shared" si="51"/>
        <v>0</v>
      </c>
      <c r="T119" s="38">
        <f t="shared" si="51"/>
        <v>8391000</v>
      </c>
      <c r="U119" s="38">
        <f t="shared" si="51"/>
        <v>0</v>
      </c>
    </row>
    <row r="120" spans="1:21" x14ac:dyDescent="0.25">
      <c r="A120" s="19" t="s">
        <v>26</v>
      </c>
      <c r="B120" s="5">
        <v>51</v>
      </c>
      <c r="C120" s="5">
        <v>0</v>
      </c>
      <c r="D120" s="6" t="s">
        <v>59</v>
      </c>
      <c r="E120" s="5">
        <v>851</v>
      </c>
      <c r="F120" s="6"/>
      <c r="G120" s="6"/>
      <c r="H120" s="6" t="s">
        <v>194</v>
      </c>
      <c r="I120" s="6" t="s">
        <v>27</v>
      </c>
      <c r="J120" s="38">
        <f t="shared" si="51"/>
        <v>7832000</v>
      </c>
      <c r="K120" s="39">
        <f t="shared" si="51"/>
        <v>0</v>
      </c>
      <c r="L120" s="39">
        <f t="shared" si="51"/>
        <v>7832000</v>
      </c>
      <c r="M120" s="39">
        <f t="shared" si="51"/>
        <v>0</v>
      </c>
      <c r="N120" s="38">
        <f t="shared" si="51"/>
        <v>8021000</v>
      </c>
      <c r="O120" s="38">
        <f t="shared" si="51"/>
        <v>0</v>
      </c>
      <c r="P120" s="38">
        <f t="shared" si="51"/>
        <v>8021000</v>
      </c>
      <c r="Q120" s="38">
        <f t="shared" si="51"/>
        <v>0</v>
      </c>
      <c r="R120" s="38">
        <f t="shared" si="51"/>
        <v>8391000</v>
      </c>
      <c r="S120" s="38">
        <f t="shared" si="51"/>
        <v>0</v>
      </c>
      <c r="T120" s="38">
        <f t="shared" si="51"/>
        <v>8391000</v>
      </c>
      <c r="U120" s="38">
        <f t="shared" si="51"/>
        <v>0</v>
      </c>
    </row>
    <row r="121" spans="1:21" x14ac:dyDescent="0.25">
      <c r="A121" s="20" t="s">
        <v>63</v>
      </c>
      <c r="B121" s="5">
        <v>51</v>
      </c>
      <c r="C121" s="5">
        <v>0</v>
      </c>
      <c r="D121" s="6" t="s">
        <v>59</v>
      </c>
      <c r="E121" s="5">
        <v>851</v>
      </c>
      <c r="F121" s="6"/>
      <c r="G121" s="6"/>
      <c r="H121" s="6" t="s">
        <v>194</v>
      </c>
      <c r="I121" s="6" t="s">
        <v>64</v>
      </c>
      <c r="J121" s="38">
        <f>'[1]3.ВС'!J113</f>
        <v>7832000</v>
      </c>
      <c r="K121" s="39">
        <f>'[1]3.ВС'!K113</f>
        <v>0</v>
      </c>
      <c r="L121" s="39">
        <f>'[1]3.ВС'!L113</f>
        <v>7832000</v>
      </c>
      <c r="M121" s="39">
        <f>'[1]3.ВС'!M113</f>
        <v>0</v>
      </c>
      <c r="N121" s="38">
        <f>'[1]3.ВС'!N113</f>
        <v>8021000</v>
      </c>
      <c r="O121" s="38">
        <f>'[1]3.ВС'!O113</f>
        <v>0</v>
      </c>
      <c r="P121" s="38">
        <f>'[1]3.ВС'!P113</f>
        <v>8021000</v>
      </c>
      <c r="Q121" s="38">
        <f>'[1]3.ВС'!Q113</f>
        <v>0</v>
      </c>
      <c r="R121" s="38">
        <f>'[1]3.ВС'!R113</f>
        <v>8391000</v>
      </c>
      <c r="S121" s="38">
        <f>'[1]3.ВС'!S113</f>
        <v>0</v>
      </c>
      <c r="T121" s="38">
        <f>'[1]3.ВС'!T113</f>
        <v>8391000</v>
      </c>
      <c r="U121" s="38">
        <f>'[1]3.ВС'!U113</f>
        <v>0</v>
      </c>
    </row>
    <row r="122" spans="1:21" ht="60" x14ac:dyDescent="0.25">
      <c r="A122" s="21" t="s">
        <v>195</v>
      </c>
      <c r="B122" s="32">
        <v>51</v>
      </c>
      <c r="C122" s="32">
        <v>0</v>
      </c>
      <c r="D122" s="10" t="s">
        <v>62</v>
      </c>
      <c r="E122" s="5"/>
      <c r="F122" s="10"/>
      <c r="G122" s="10"/>
      <c r="H122" s="10"/>
      <c r="I122" s="10"/>
      <c r="J122" s="17">
        <f t="shared" ref="J122:U122" si="52">J123</f>
        <v>153481.31</v>
      </c>
      <c r="K122" s="18">
        <f t="shared" si="52"/>
        <v>0</v>
      </c>
      <c r="L122" s="18">
        <f t="shared" si="52"/>
        <v>153481.31</v>
      </c>
      <c r="M122" s="18">
        <f t="shared" si="52"/>
        <v>0</v>
      </c>
      <c r="N122" s="17">
        <f t="shared" si="52"/>
        <v>66519</v>
      </c>
      <c r="O122" s="17">
        <f t="shared" si="52"/>
        <v>0</v>
      </c>
      <c r="P122" s="17">
        <f t="shared" si="52"/>
        <v>66519</v>
      </c>
      <c r="Q122" s="17">
        <f t="shared" si="52"/>
        <v>0</v>
      </c>
      <c r="R122" s="17">
        <f t="shared" si="52"/>
        <v>66519</v>
      </c>
      <c r="S122" s="17" t="e">
        <f t="shared" si="52"/>
        <v>#REF!</v>
      </c>
      <c r="T122" s="17" t="e">
        <f t="shared" si="52"/>
        <v>#REF!</v>
      </c>
      <c r="U122" s="17" t="e">
        <f t="shared" si="52"/>
        <v>#REF!</v>
      </c>
    </row>
    <row r="123" spans="1:21" x14ac:dyDescent="0.25">
      <c r="A123" s="21" t="s">
        <v>12</v>
      </c>
      <c r="B123" s="32">
        <v>51</v>
      </c>
      <c r="C123" s="32">
        <v>0</v>
      </c>
      <c r="D123" s="10" t="s">
        <v>62</v>
      </c>
      <c r="E123" s="32">
        <v>851</v>
      </c>
      <c r="F123" s="10"/>
      <c r="G123" s="10"/>
      <c r="H123" s="10"/>
      <c r="I123" s="10"/>
      <c r="J123" s="25">
        <f>J124+J127</f>
        <v>153481.31</v>
      </c>
      <c r="K123" s="25">
        <f t="shared" ref="K123:R123" si="53">K124+K127</f>
        <v>0</v>
      </c>
      <c r="L123" s="25">
        <f t="shared" si="53"/>
        <v>153481.31</v>
      </c>
      <c r="M123" s="25">
        <f t="shared" si="53"/>
        <v>0</v>
      </c>
      <c r="N123" s="25">
        <f t="shared" si="53"/>
        <v>66519</v>
      </c>
      <c r="O123" s="25">
        <f t="shared" si="53"/>
        <v>0</v>
      </c>
      <c r="P123" s="25">
        <f t="shared" si="53"/>
        <v>66519</v>
      </c>
      <c r="Q123" s="25">
        <f t="shared" si="53"/>
        <v>0</v>
      </c>
      <c r="R123" s="25">
        <f t="shared" si="53"/>
        <v>66519</v>
      </c>
      <c r="S123" s="25" t="e">
        <f>#REF!+S124+#REF!+S127+#REF!+#REF!</f>
        <v>#REF!</v>
      </c>
      <c r="T123" s="25" t="e">
        <f>#REF!+T124+#REF!+T127+#REF!+#REF!</f>
        <v>#REF!</v>
      </c>
      <c r="U123" s="25" t="e">
        <f>#REF!+U124+#REF!+U127+#REF!+#REF!</f>
        <v>#REF!</v>
      </c>
    </row>
    <row r="124" spans="1:21" ht="30" x14ac:dyDescent="0.25">
      <c r="A124" s="24" t="s">
        <v>73</v>
      </c>
      <c r="B124" s="5">
        <v>51</v>
      </c>
      <c r="C124" s="5">
        <v>0</v>
      </c>
      <c r="D124" s="10" t="s">
        <v>62</v>
      </c>
      <c r="E124" s="5">
        <v>851</v>
      </c>
      <c r="F124" s="10" t="s">
        <v>42</v>
      </c>
      <c r="G124" s="10" t="s">
        <v>50</v>
      </c>
      <c r="H124" s="10" t="s">
        <v>196</v>
      </c>
      <c r="I124" s="10"/>
      <c r="J124" s="17">
        <f t="shared" ref="J124:U125" si="54">J125</f>
        <v>86962.31</v>
      </c>
      <c r="K124" s="18">
        <f t="shared" si="54"/>
        <v>0</v>
      </c>
      <c r="L124" s="18">
        <f t="shared" si="54"/>
        <v>86962.31</v>
      </c>
      <c r="M124" s="18">
        <f t="shared" si="54"/>
        <v>0</v>
      </c>
      <c r="N124" s="17">
        <f t="shared" si="54"/>
        <v>0</v>
      </c>
      <c r="O124" s="17">
        <f t="shared" si="54"/>
        <v>0</v>
      </c>
      <c r="P124" s="17">
        <f t="shared" si="54"/>
        <v>0</v>
      </c>
      <c r="Q124" s="17">
        <f t="shared" si="54"/>
        <v>0</v>
      </c>
      <c r="R124" s="17">
        <f t="shared" si="54"/>
        <v>0</v>
      </c>
      <c r="S124" s="17">
        <f t="shared" si="54"/>
        <v>0</v>
      </c>
      <c r="T124" s="17">
        <f t="shared" si="54"/>
        <v>0</v>
      </c>
      <c r="U124" s="17">
        <f t="shared" si="54"/>
        <v>0</v>
      </c>
    </row>
    <row r="125" spans="1:21" ht="45" x14ac:dyDescent="0.25">
      <c r="A125" s="20" t="s">
        <v>21</v>
      </c>
      <c r="B125" s="5">
        <v>51</v>
      </c>
      <c r="C125" s="5">
        <v>0</v>
      </c>
      <c r="D125" s="10" t="s">
        <v>62</v>
      </c>
      <c r="E125" s="5">
        <v>851</v>
      </c>
      <c r="F125" s="10" t="s">
        <v>42</v>
      </c>
      <c r="G125" s="10" t="s">
        <v>50</v>
      </c>
      <c r="H125" s="10" t="s">
        <v>196</v>
      </c>
      <c r="I125" s="10" t="s">
        <v>22</v>
      </c>
      <c r="J125" s="17">
        <f t="shared" si="54"/>
        <v>86962.31</v>
      </c>
      <c r="K125" s="18">
        <f t="shared" si="54"/>
        <v>0</v>
      </c>
      <c r="L125" s="18">
        <f t="shared" si="54"/>
        <v>86962.31</v>
      </c>
      <c r="M125" s="18">
        <f t="shared" si="54"/>
        <v>0</v>
      </c>
      <c r="N125" s="17">
        <f t="shared" si="54"/>
        <v>0</v>
      </c>
      <c r="O125" s="17">
        <f t="shared" si="54"/>
        <v>0</v>
      </c>
      <c r="P125" s="17">
        <f t="shared" si="54"/>
        <v>0</v>
      </c>
      <c r="Q125" s="17">
        <f t="shared" si="54"/>
        <v>0</v>
      </c>
      <c r="R125" s="17">
        <f t="shared" si="54"/>
        <v>0</v>
      </c>
      <c r="S125" s="17">
        <f t="shared" si="54"/>
        <v>0</v>
      </c>
      <c r="T125" s="17">
        <f t="shared" si="54"/>
        <v>0</v>
      </c>
      <c r="U125" s="17">
        <f t="shared" si="54"/>
        <v>0</v>
      </c>
    </row>
    <row r="126" spans="1:21" ht="45" x14ac:dyDescent="0.25">
      <c r="A126" s="20" t="s">
        <v>23</v>
      </c>
      <c r="B126" s="5">
        <v>51</v>
      </c>
      <c r="C126" s="5">
        <v>0</v>
      </c>
      <c r="D126" s="10" t="s">
        <v>62</v>
      </c>
      <c r="E126" s="5">
        <v>851</v>
      </c>
      <c r="F126" s="10" t="s">
        <v>42</v>
      </c>
      <c r="G126" s="10" t="s">
        <v>50</v>
      </c>
      <c r="H126" s="10" t="s">
        <v>196</v>
      </c>
      <c r="I126" s="10" t="s">
        <v>24</v>
      </c>
      <c r="J126" s="17">
        <f>'[1]3.ВС'!J138</f>
        <v>86962.31</v>
      </c>
      <c r="K126" s="18">
        <f>'[1]3.ВС'!K138</f>
        <v>0</v>
      </c>
      <c r="L126" s="18">
        <f>'[1]3.ВС'!L138</f>
        <v>86962.31</v>
      </c>
      <c r="M126" s="18">
        <f>'[1]3.ВС'!M138</f>
        <v>0</v>
      </c>
      <c r="N126" s="17">
        <f>'[1]3.ВС'!N138</f>
        <v>0</v>
      </c>
      <c r="O126" s="17">
        <f>'[1]3.ВС'!O138</f>
        <v>0</v>
      </c>
      <c r="P126" s="17">
        <f>'[1]3.ВС'!P138</f>
        <v>0</v>
      </c>
      <c r="Q126" s="17">
        <f>'[1]3.ВС'!Q138</f>
        <v>0</v>
      </c>
      <c r="R126" s="17">
        <f>'[1]3.ВС'!R138</f>
        <v>0</v>
      </c>
      <c r="S126" s="17">
        <f>'[1]3.ВС'!S138</f>
        <v>0</v>
      </c>
      <c r="T126" s="17">
        <f>'[1]3.ВС'!T138</f>
        <v>0</v>
      </c>
      <c r="U126" s="17">
        <f>'[1]3.ВС'!U138</f>
        <v>0</v>
      </c>
    </row>
    <row r="127" spans="1:21" ht="150" x14ac:dyDescent="0.25">
      <c r="A127" s="21" t="s">
        <v>68</v>
      </c>
      <c r="B127" s="5">
        <v>51</v>
      </c>
      <c r="C127" s="5">
        <v>0</v>
      </c>
      <c r="D127" s="10" t="s">
        <v>62</v>
      </c>
      <c r="E127" s="5">
        <v>851</v>
      </c>
      <c r="F127" s="6"/>
      <c r="G127" s="6"/>
      <c r="H127" s="6" t="s">
        <v>197</v>
      </c>
      <c r="I127" s="10"/>
      <c r="J127" s="17">
        <f t="shared" ref="J127:U128" si="55">J128</f>
        <v>66519</v>
      </c>
      <c r="K127" s="18">
        <f t="shared" si="55"/>
        <v>0</v>
      </c>
      <c r="L127" s="18">
        <f t="shared" si="55"/>
        <v>66519</v>
      </c>
      <c r="M127" s="18">
        <f t="shared" si="55"/>
        <v>0</v>
      </c>
      <c r="N127" s="17">
        <f t="shared" si="55"/>
        <v>66519</v>
      </c>
      <c r="O127" s="17">
        <f t="shared" si="55"/>
        <v>0</v>
      </c>
      <c r="P127" s="17">
        <f t="shared" si="55"/>
        <v>66519</v>
      </c>
      <c r="Q127" s="17">
        <f t="shared" si="55"/>
        <v>0</v>
      </c>
      <c r="R127" s="17">
        <f t="shared" si="55"/>
        <v>66519</v>
      </c>
      <c r="S127" s="17">
        <f t="shared" si="55"/>
        <v>0</v>
      </c>
      <c r="T127" s="17">
        <f t="shared" si="55"/>
        <v>66519</v>
      </c>
      <c r="U127" s="17">
        <f t="shared" si="55"/>
        <v>0</v>
      </c>
    </row>
    <row r="128" spans="1:21" x14ac:dyDescent="0.25">
      <c r="A128" s="19" t="s">
        <v>26</v>
      </c>
      <c r="B128" s="5">
        <v>51</v>
      </c>
      <c r="C128" s="5">
        <v>0</v>
      </c>
      <c r="D128" s="10" t="s">
        <v>62</v>
      </c>
      <c r="E128" s="5">
        <v>851</v>
      </c>
      <c r="F128" s="6"/>
      <c r="G128" s="6"/>
      <c r="H128" s="6" t="s">
        <v>197</v>
      </c>
      <c r="I128" s="10" t="s">
        <v>27</v>
      </c>
      <c r="J128" s="17">
        <f t="shared" si="55"/>
        <v>66519</v>
      </c>
      <c r="K128" s="18">
        <f t="shared" si="55"/>
        <v>0</v>
      </c>
      <c r="L128" s="18">
        <f t="shared" si="55"/>
        <v>66519</v>
      </c>
      <c r="M128" s="18">
        <f t="shared" si="55"/>
        <v>0</v>
      </c>
      <c r="N128" s="17">
        <f t="shared" si="55"/>
        <v>66519</v>
      </c>
      <c r="O128" s="17">
        <f t="shared" si="55"/>
        <v>0</v>
      </c>
      <c r="P128" s="17">
        <f t="shared" si="55"/>
        <v>66519</v>
      </c>
      <c r="Q128" s="17">
        <f t="shared" si="55"/>
        <v>0</v>
      </c>
      <c r="R128" s="17">
        <f t="shared" si="55"/>
        <v>66519</v>
      </c>
      <c r="S128" s="17">
        <f t="shared" si="55"/>
        <v>0</v>
      </c>
      <c r="T128" s="17">
        <f t="shared" si="55"/>
        <v>66519</v>
      </c>
      <c r="U128" s="17">
        <f t="shared" si="55"/>
        <v>0</v>
      </c>
    </row>
    <row r="129" spans="1:21" x14ac:dyDescent="0.25">
      <c r="A129" s="20" t="s">
        <v>63</v>
      </c>
      <c r="B129" s="5">
        <v>51</v>
      </c>
      <c r="C129" s="5">
        <v>0</v>
      </c>
      <c r="D129" s="10" t="s">
        <v>62</v>
      </c>
      <c r="E129" s="5">
        <v>851</v>
      </c>
      <c r="F129" s="6"/>
      <c r="G129" s="6"/>
      <c r="H129" s="6" t="s">
        <v>197</v>
      </c>
      <c r="I129" s="10" t="s">
        <v>64</v>
      </c>
      <c r="J129" s="17">
        <f>'[1]3.ВС'!J131</f>
        <v>66519</v>
      </c>
      <c r="K129" s="18">
        <f>'[1]3.ВС'!K131</f>
        <v>0</v>
      </c>
      <c r="L129" s="18">
        <f>'[1]3.ВС'!L131</f>
        <v>66519</v>
      </c>
      <c r="M129" s="18">
        <f>'[1]3.ВС'!M131</f>
        <v>0</v>
      </c>
      <c r="N129" s="17">
        <f>'[1]3.ВС'!N131</f>
        <v>66519</v>
      </c>
      <c r="O129" s="17">
        <f>'[1]3.ВС'!O131</f>
        <v>0</v>
      </c>
      <c r="P129" s="17">
        <f>'[1]3.ВС'!P131</f>
        <v>66519</v>
      </c>
      <c r="Q129" s="17">
        <f>'[1]3.ВС'!Q131</f>
        <v>0</v>
      </c>
      <c r="R129" s="17">
        <f>'[1]3.ВС'!R131</f>
        <v>66519</v>
      </c>
      <c r="S129" s="17">
        <f>'[1]3.ВС'!S131</f>
        <v>0</v>
      </c>
      <c r="T129" s="17">
        <f>'[1]3.ВС'!T131</f>
        <v>66519</v>
      </c>
      <c r="U129" s="17">
        <f>'[1]3.ВС'!U131</f>
        <v>0</v>
      </c>
    </row>
    <row r="130" spans="1:21" ht="45" x14ac:dyDescent="0.25">
      <c r="A130" s="24" t="s">
        <v>198</v>
      </c>
      <c r="B130" s="5">
        <v>51</v>
      </c>
      <c r="C130" s="5">
        <v>0</v>
      </c>
      <c r="D130" s="6" t="s">
        <v>53</v>
      </c>
      <c r="E130" s="5"/>
      <c r="F130" s="6"/>
      <c r="G130" s="6"/>
      <c r="H130" s="6"/>
      <c r="I130" s="6"/>
      <c r="J130" s="38">
        <f t="shared" ref="J130:U133" si="56">J131</f>
        <v>0</v>
      </c>
      <c r="K130" s="39">
        <f t="shared" si="56"/>
        <v>0</v>
      </c>
      <c r="L130" s="39">
        <f t="shared" si="56"/>
        <v>0</v>
      </c>
      <c r="M130" s="39">
        <f t="shared" si="56"/>
        <v>0</v>
      </c>
      <c r="N130" s="38">
        <f t="shared" si="56"/>
        <v>1199814.05</v>
      </c>
      <c r="O130" s="38">
        <f t="shared" si="56"/>
        <v>1139823.05</v>
      </c>
      <c r="P130" s="38">
        <f t="shared" si="56"/>
        <v>59991</v>
      </c>
      <c r="Q130" s="38">
        <f t="shared" si="56"/>
        <v>0</v>
      </c>
      <c r="R130" s="38">
        <f t="shared" si="56"/>
        <v>0</v>
      </c>
      <c r="S130" s="38">
        <f t="shared" si="56"/>
        <v>0</v>
      </c>
      <c r="T130" s="38">
        <f t="shared" si="56"/>
        <v>0</v>
      </c>
      <c r="U130" s="38">
        <f t="shared" si="56"/>
        <v>0</v>
      </c>
    </row>
    <row r="131" spans="1:21" x14ac:dyDescent="0.25">
      <c r="A131" s="21" t="s">
        <v>12</v>
      </c>
      <c r="B131" s="5">
        <v>51</v>
      </c>
      <c r="C131" s="5">
        <v>0</v>
      </c>
      <c r="D131" s="6" t="s">
        <v>53</v>
      </c>
      <c r="E131" s="5">
        <v>851</v>
      </c>
      <c r="F131" s="6"/>
      <c r="G131" s="6"/>
      <c r="H131" s="6"/>
      <c r="I131" s="6"/>
      <c r="J131" s="38">
        <f t="shared" si="56"/>
        <v>0</v>
      </c>
      <c r="K131" s="39">
        <f t="shared" si="56"/>
        <v>0</v>
      </c>
      <c r="L131" s="39">
        <f t="shared" si="56"/>
        <v>0</v>
      </c>
      <c r="M131" s="39">
        <f t="shared" si="56"/>
        <v>0</v>
      </c>
      <c r="N131" s="38">
        <f t="shared" si="56"/>
        <v>1199814.05</v>
      </c>
      <c r="O131" s="38">
        <f t="shared" si="56"/>
        <v>1139823.05</v>
      </c>
      <c r="P131" s="38">
        <f t="shared" si="56"/>
        <v>59991</v>
      </c>
      <c r="Q131" s="38">
        <f t="shared" si="56"/>
        <v>0</v>
      </c>
      <c r="R131" s="38">
        <f t="shared" si="56"/>
        <v>0</v>
      </c>
      <c r="S131" s="38">
        <f t="shared" si="56"/>
        <v>0</v>
      </c>
      <c r="T131" s="38">
        <f t="shared" si="56"/>
        <v>0</v>
      </c>
      <c r="U131" s="38">
        <f t="shared" si="56"/>
        <v>0</v>
      </c>
    </row>
    <row r="132" spans="1:21" ht="60" x14ac:dyDescent="0.25">
      <c r="A132" s="24" t="s">
        <v>74</v>
      </c>
      <c r="B132" s="5">
        <v>51</v>
      </c>
      <c r="C132" s="5">
        <v>0</v>
      </c>
      <c r="D132" s="6" t="s">
        <v>53</v>
      </c>
      <c r="E132" s="5">
        <v>851</v>
      </c>
      <c r="F132" s="6"/>
      <c r="G132" s="6"/>
      <c r="H132" s="6" t="s">
        <v>199</v>
      </c>
      <c r="I132" s="6"/>
      <c r="J132" s="38">
        <f t="shared" si="56"/>
        <v>0</v>
      </c>
      <c r="K132" s="39">
        <f t="shared" si="56"/>
        <v>0</v>
      </c>
      <c r="L132" s="39">
        <f t="shared" si="56"/>
        <v>0</v>
      </c>
      <c r="M132" s="39">
        <f t="shared" si="56"/>
        <v>0</v>
      </c>
      <c r="N132" s="38">
        <f t="shared" si="56"/>
        <v>1199814.05</v>
      </c>
      <c r="O132" s="38">
        <f t="shared" si="56"/>
        <v>1139823.05</v>
      </c>
      <c r="P132" s="38">
        <f t="shared" si="56"/>
        <v>59991</v>
      </c>
      <c r="Q132" s="38">
        <f t="shared" si="56"/>
        <v>0</v>
      </c>
      <c r="R132" s="38">
        <f t="shared" si="56"/>
        <v>0</v>
      </c>
      <c r="S132" s="38">
        <f t="shared" si="56"/>
        <v>0</v>
      </c>
      <c r="T132" s="38">
        <f t="shared" si="56"/>
        <v>0</v>
      </c>
      <c r="U132" s="38">
        <f t="shared" si="56"/>
        <v>0</v>
      </c>
    </row>
    <row r="133" spans="1:21" ht="45" x14ac:dyDescent="0.25">
      <c r="A133" s="20" t="s">
        <v>21</v>
      </c>
      <c r="B133" s="5">
        <v>51</v>
      </c>
      <c r="C133" s="5">
        <v>0</v>
      </c>
      <c r="D133" s="6" t="s">
        <v>53</v>
      </c>
      <c r="E133" s="5">
        <v>851</v>
      </c>
      <c r="F133" s="6"/>
      <c r="G133" s="6"/>
      <c r="H133" s="6" t="s">
        <v>199</v>
      </c>
      <c r="I133" s="6" t="s">
        <v>22</v>
      </c>
      <c r="J133" s="38">
        <f t="shared" si="56"/>
        <v>0</v>
      </c>
      <c r="K133" s="39">
        <f t="shared" si="56"/>
        <v>0</v>
      </c>
      <c r="L133" s="39">
        <f t="shared" si="56"/>
        <v>0</v>
      </c>
      <c r="M133" s="39">
        <f t="shared" si="56"/>
        <v>0</v>
      </c>
      <c r="N133" s="38">
        <f t="shared" si="56"/>
        <v>1199814.05</v>
      </c>
      <c r="O133" s="38">
        <f t="shared" si="56"/>
        <v>1139823.05</v>
      </c>
      <c r="P133" s="38">
        <f t="shared" si="56"/>
        <v>59991</v>
      </c>
      <c r="Q133" s="38">
        <f t="shared" si="56"/>
        <v>0</v>
      </c>
      <c r="R133" s="38">
        <f t="shared" si="56"/>
        <v>0</v>
      </c>
      <c r="S133" s="38">
        <f t="shared" si="56"/>
        <v>0</v>
      </c>
      <c r="T133" s="38">
        <f t="shared" si="56"/>
        <v>0</v>
      </c>
      <c r="U133" s="38">
        <f t="shared" si="56"/>
        <v>0</v>
      </c>
    </row>
    <row r="134" spans="1:21" ht="45" x14ac:dyDescent="0.25">
      <c r="A134" s="20" t="s">
        <v>23</v>
      </c>
      <c r="B134" s="5">
        <v>51</v>
      </c>
      <c r="C134" s="5">
        <v>0</v>
      </c>
      <c r="D134" s="6" t="s">
        <v>53</v>
      </c>
      <c r="E134" s="5">
        <v>851</v>
      </c>
      <c r="F134" s="6"/>
      <c r="G134" s="6"/>
      <c r="H134" s="6" t="s">
        <v>199</v>
      </c>
      <c r="I134" s="6" t="s">
        <v>24</v>
      </c>
      <c r="J134" s="38">
        <f>'[1]3.ВС'!J148</f>
        <v>0</v>
      </c>
      <c r="K134" s="39">
        <f>'[1]3.ВС'!K148</f>
        <v>0</v>
      </c>
      <c r="L134" s="39">
        <f>'[1]3.ВС'!L148</f>
        <v>0</v>
      </c>
      <c r="M134" s="39">
        <f>'[1]3.ВС'!M148</f>
        <v>0</v>
      </c>
      <c r="N134" s="38">
        <f>'[1]3.ВС'!N148</f>
        <v>1199814.05</v>
      </c>
      <c r="O134" s="38">
        <f>'[1]3.ВС'!O148</f>
        <v>1139823.05</v>
      </c>
      <c r="P134" s="38">
        <f>'[1]3.ВС'!P148</f>
        <v>59991</v>
      </c>
      <c r="Q134" s="38">
        <f>'[1]3.ВС'!Q148</f>
        <v>0</v>
      </c>
      <c r="R134" s="38">
        <f>'[1]3.ВС'!R148</f>
        <v>0</v>
      </c>
      <c r="S134" s="38">
        <f>'[1]3.ВС'!S148</f>
        <v>0</v>
      </c>
      <c r="T134" s="38">
        <f>'[1]3.ВС'!T148</f>
        <v>0</v>
      </c>
      <c r="U134" s="38">
        <f>'[1]3.ВС'!U148</f>
        <v>0</v>
      </c>
    </row>
    <row r="135" spans="1:21" ht="45" x14ac:dyDescent="0.25">
      <c r="A135" s="24" t="s">
        <v>200</v>
      </c>
      <c r="B135" s="5">
        <v>51</v>
      </c>
      <c r="C135" s="5">
        <v>0</v>
      </c>
      <c r="D135" s="6" t="s">
        <v>102</v>
      </c>
      <c r="E135" s="5"/>
      <c r="F135" s="6"/>
      <c r="G135" s="6"/>
      <c r="H135" s="6"/>
      <c r="I135" s="6"/>
      <c r="J135" s="38">
        <f t="shared" ref="J135:U135" si="57">J136</f>
        <v>9280600</v>
      </c>
      <c r="K135" s="39">
        <f t="shared" si="57"/>
        <v>0</v>
      </c>
      <c r="L135" s="39">
        <f t="shared" si="57"/>
        <v>9280600</v>
      </c>
      <c r="M135" s="39">
        <f t="shared" si="57"/>
        <v>0</v>
      </c>
      <c r="N135" s="38">
        <f t="shared" si="57"/>
        <v>7522200</v>
      </c>
      <c r="O135" s="38">
        <f t="shared" si="57"/>
        <v>0</v>
      </c>
      <c r="P135" s="38">
        <f t="shared" si="57"/>
        <v>7522200</v>
      </c>
      <c r="Q135" s="38">
        <f t="shared" si="57"/>
        <v>0</v>
      </c>
      <c r="R135" s="38">
        <f t="shared" si="57"/>
        <v>7522200</v>
      </c>
      <c r="S135" s="38">
        <f t="shared" si="57"/>
        <v>0</v>
      </c>
      <c r="T135" s="38">
        <f t="shared" si="57"/>
        <v>7522200</v>
      </c>
      <c r="U135" s="38">
        <f t="shared" si="57"/>
        <v>0</v>
      </c>
    </row>
    <row r="136" spans="1:21" x14ac:dyDescent="0.25">
      <c r="A136" s="21" t="s">
        <v>12</v>
      </c>
      <c r="B136" s="5">
        <v>51</v>
      </c>
      <c r="C136" s="5">
        <v>0</v>
      </c>
      <c r="D136" s="6" t="s">
        <v>102</v>
      </c>
      <c r="E136" s="5">
        <v>851</v>
      </c>
      <c r="F136" s="6"/>
      <c r="G136" s="6"/>
      <c r="H136" s="6"/>
      <c r="I136" s="6"/>
      <c r="J136" s="38">
        <f t="shared" ref="J136:U136" si="58">J137+J140+J143</f>
        <v>9280600</v>
      </c>
      <c r="K136" s="39">
        <f t="shared" si="58"/>
        <v>0</v>
      </c>
      <c r="L136" s="39">
        <f t="shared" si="58"/>
        <v>9280600</v>
      </c>
      <c r="M136" s="39">
        <f t="shared" si="58"/>
        <v>0</v>
      </c>
      <c r="N136" s="38">
        <f t="shared" si="58"/>
        <v>7522200</v>
      </c>
      <c r="O136" s="38">
        <f t="shared" si="58"/>
        <v>0</v>
      </c>
      <c r="P136" s="38">
        <f t="shared" si="58"/>
        <v>7522200</v>
      </c>
      <c r="Q136" s="38">
        <f t="shared" si="58"/>
        <v>0</v>
      </c>
      <c r="R136" s="38">
        <f t="shared" si="58"/>
        <v>7522200</v>
      </c>
      <c r="S136" s="38">
        <f t="shared" si="58"/>
        <v>0</v>
      </c>
      <c r="T136" s="38">
        <f t="shared" si="58"/>
        <v>7522200</v>
      </c>
      <c r="U136" s="38">
        <f t="shared" si="58"/>
        <v>0</v>
      </c>
    </row>
    <row r="137" spans="1:21" ht="30" x14ac:dyDescent="0.25">
      <c r="A137" s="16" t="s">
        <v>81</v>
      </c>
      <c r="B137" s="5">
        <v>51</v>
      </c>
      <c r="C137" s="5">
        <v>0</v>
      </c>
      <c r="D137" s="6" t="s">
        <v>102</v>
      </c>
      <c r="E137" s="5">
        <v>851</v>
      </c>
      <c r="F137" s="6"/>
      <c r="G137" s="6"/>
      <c r="H137" s="6" t="s">
        <v>201</v>
      </c>
      <c r="I137" s="6"/>
      <c r="J137" s="38">
        <f t="shared" ref="J137:U138" si="59">J138</f>
        <v>8188000</v>
      </c>
      <c r="K137" s="39">
        <f t="shared" si="59"/>
        <v>0</v>
      </c>
      <c r="L137" s="39">
        <f t="shared" si="59"/>
        <v>8188000</v>
      </c>
      <c r="M137" s="39">
        <f t="shared" si="59"/>
        <v>0</v>
      </c>
      <c r="N137" s="38">
        <f t="shared" si="59"/>
        <v>7522200</v>
      </c>
      <c r="O137" s="38">
        <f t="shared" si="59"/>
        <v>0</v>
      </c>
      <c r="P137" s="38">
        <f t="shared" si="59"/>
        <v>7522200</v>
      </c>
      <c r="Q137" s="38">
        <f t="shared" si="59"/>
        <v>0</v>
      </c>
      <c r="R137" s="38">
        <f t="shared" si="59"/>
        <v>7522200</v>
      </c>
      <c r="S137" s="38">
        <f t="shared" si="59"/>
        <v>0</v>
      </c>
      <c r="T137" s="38">
        <f t="shared" si="59"/>
        <v>7522200</v>
      </c>
      <c r="U137" s="38">
        <f t="shared" si="59"/>
        <v>0</v>
      </c>
    </row>
    <row r="138" spans="1:21" ht="45" x14ac:dyDescent="0.25">
      <c r="A138" s="16" t="s">
        <v>48</v>
      </c>
      <c r="B138" s="5">
        <v>51</v>
      </c>
      <c r="C138" s="5">
        <v>0</v>
      </c>
      <c r="D138" s="6" t="s">
        <v>102</v>
      </c>
      <c r="E138" s="5">
        <v>851</v>
      </c>
      <c r="F138" s="6"/>
      <c r="G138" s="6"/>
      <c r="H138" s="6" t="s">
        <v>201</v>
      </c>
      <c r="I138" s="6" t="s">
        <v>79</v>
      </c>
      <c r="J138" s="38">
        <f t="shared" si="59"/>
        <v>8188000</v>
      </c>
      <c r="K138" s="39">
        <f t="shared" si="59"/>
        <v>0</v>
      </c>
      <c r="L138" s="39">
        <f t="shared" si="59"/>
        <v>8188000</v>
      </c>
      <c r="M138" s="39">
        <f t="shared" si="59"/>
        <v>0</v>
      </c>
      <c r="N138" s="38">
        <f t="shared" si="59"/>
        <v>7522200</v>
      </c>
      <c r="O138" s="38">
        <f t="shared" si="59"/>
        <v>0</v>
      </c>
      <c r="P138" s="38">
        <f t="shared" si="59"/>
        <v>7522200</v>
      </c>
      <c r="Q138" s="38">
        <f t="shared" si="59"/>
        <v>0</v>
      </c>
      <c r="R138" s="38">
        <f t="shared" si="59"/>
        <v>7522200</v>
      </c>
      <c r="S138" s="38">
        <f t="shared" si="59"/>
        <v>0</v>
      </c>
      <c r="T138" s="38">
        <f t="shared" si="59"/>
        <v>7522200</v>
      </c>
      <c r="U138" s="38">
        <f t="shared" si="59"/>
        <v>0</v>
      </c>
    </row>
    <row r="139" spans="1:21" x14ac:dyDescent="0.25">
      <c r="A139" s="16" t="s">
        <v>49</v>
      </c>
      <c r="B139" s="5">
        <v>51</v>
      </c>
      <c r="C139" s="5">
        <v>0</v>
      </c>
      <c r="D139" s="6" t="s">
        <v>102</v>
      </c>
      <c r="E139" s="5">
        <v>851</v>
      </c>
      <c r="F139" s="6"/>
      <c r="G139" s="6"/>
      <c r="H139" s="6" t="s">
        <v>201</v>
      </c>
      <c r="I139" s="6" t="s">
        <v>80</v>
      </c>
      <c r="J139" s="38">
        <f>'[1]3.ВС'!J165</f>
        <v>8188000</v>
      </c>
      <c r="K139" s="39">
        <f>'[1]3.ВС'!K165</f>
        <v>0</v>
      </c>
      <c r="L139" s="39">
        <f>'[1]3.ВС'!L165</f>
        <v>8188000</v>
      </c>
      <c r="M139" s="39">
        <f>'[1]3.ВС'!M165</f>
        <v>0</v>
      </c>
      <c r="N139" s="38">
        <f>'[1]3.ВС'!N165</f>
        <v>7522200</v>
      </c>
      <c r="O139" s="38">
        <f>'[1]3.ВС'!O165</f>
        <v>0</v>
      </c>
      <c r="P139" s="38">
        <f>'[1]3.ВС'!P165</f>
        <v>7522200</v>
      </c>
      <c r="Q139" s="38">
        <f>'[1]3.ВС'!Q165</f>
        <v>0</v>
      </c>
      <c r="R139" s="38">
        <f>'[1]3.ВС'!R165</f>
        <v>7522200</v>
      </c>
      <c r="S139" s="38">
        <f>'[1]3.ВС'!S165</f>
        <v>0</v>
      </c>
      <c r="T139" s="38">
        <f>'[1]3.ВС'!T165</f>
        <v>7522200</v>
      </c>
      <c r="U139" s="38">
        <f>'[1]3.ВС'!U165</f>
        <v>0</v>
      </c>
    </row>
    <row r="140" spans="1:21" x14ac:dyDescent="0.25">
      <c r="A140" s="28" t="s">
        <v>82</v>
      </c>
      <c r="B140" s="5">
        <v>51</v>
      </c>
      <c r="C140" s="5">
        <v>0</v>
      </c>
      <c r="D140" s="6" t="s">
        <v>102</v>
      </c>
      <c r="E140" s="5">
        <v>851</v>
      </c>
      <c r="F140" s="6"/>
      <c r="G140" s="6"/>
      <c r="H140" s="6" t="s">
        <v>202</v>
      </c>
      <c r="I140" s="6"/>
      <c r="J140" s="38">
        <f t="shared" ref="J140:U141" si="60">J141</f>
        <v>12600</v>
      </c>
      <c r="K140" s="39">
        <f t="shared" si="60"/>
        <v>0</v>
      </c>
      <c r="L140" s="39">
        <f t="shared" si="60"/>
        <v>12600</v>
      </c>
      <c r="M140" s="39">
        <f t="shared" si="60"/>
        <v>0</v>
      </c>
      <c r="N140" s="38">
        <f t="shared" si="60"/>
        <v>0</v>
      </c>
      <c r="O140" s="38">
        <f t="shared" si="60"/>
        <v>0</v>
      </c>
      <c r="P140" s="38">
        <f t="shared" si="60"/>
        <v>0</v>
      </c>
      <c r="Q140" s="38">
        <f t="shared" si="60"/>
        <v>0</v>
      </c>
      <c r="R140" s="38">
        <f t="shared" si="60"/>
        <v>0</v>
      </c>
      <c r="S140" s="38">
        <f t="shared" si="60"/>
        <v>0</v>
      </c>
      <c r="T140" s="38">
        <f t="shared" si="60"/>
        <v>0</v>
      </c>
      <c r="U140" s="38">
        <f t="shared" si="60"/>
        <v>0</v>
      </c>
    </row>
    <row r="141" spans="1:21" ht="45" x14ac:dyDescent="0.25">
      <c r="A141" s="20" t="s">
        <v>48</v>
      </c>
      <c r="B141" s="5">
        <v>51</v>
      </c>
      <c r="C141" s="5">
        <v>0</v>
      </c>
      <c r="D141" s="6" t="s">
        <v>102</v>
      </c>
      <c r="E141" s="5">
        <v>851</v>
      </c>
      <c r="F141" s="6"/>
      <c r="G141" s="6"/>
      <c r="H141" s="6" t="s">
        <v>202</v>
      </c>
      <c r="I141" s="6" t="s">
        <v>79</v>
      </c>
      <c r="J141" s="38">
        <f t="shared" si="60"/>
        <v>12600</v>
      </c>
      <c r="K141" s="39">
        <f t="shared" si="60"/>
        <v>0</v>
      </c>
      <c r="L141" s="39">
        <f t="shared" si="60"/>
        <v>12600</v>
      </c>
      <c r="M141" s="39">
        <f t="shared" si="60"/>
        <v>0</v>
      </c>
      <c r="N141" s="38">
        <f t="shared" si="60"/>
        <v>0</v>
      </c>
      <c r="O141" s="38">
        <f t="shared" si="60"/>
        <v>0</v>
      </c>
      <c r="P141" s="38">
        <f t="shared" si="60"/>
        <v>0</v>
      </c>
      <c r="Q141" s="38">
        <f t="shared" si="60"/>
        <v>0</v>
      </c>
      <c r="R141" s="38">
        <f t="shared" si="60"/>
        <v>0</v>
      </c>
      <c r="S141" s="38">
        <f t="shared" si="60"/>
        <v>0</v>
      </c>
      <c r="T141" s="38">
        <f t="shared" si="60"/>
        <v>0</v>
      </c>
      <c r="U141" s="38">
        <f t="shared" si="60"/>
        <v>0</v>
      </c>
    </row>
    <row r="142" spans="1:21" x14ac:dyDescent="0.25">
      <c r="A142" s="20" t="s">
        <v>49</v>
      </c>
      <c r="B142" s="5">
        <v>51</v>
      </c>
      <c r="C142" s="5">
        <v>0</v>
      </c>
      <c r="D142" s="6" t="s">
        <v>102</v>
      </c>
      <c r="E142" s="5">
        <v>851</v>
      </c>
      <c r="F142" s="6"/>
      <c r="G142" s="6"/>
      <c r="H142" s="6" t="s">
        <v>202</v>
      </c>
      <c r="I142" s="6" t="s">
        <v>80</v>
      </c>
      <c r="J142" s="38">
        <f>'[1]3.ВС'!J168</f>
        <v>12600</v>
      </c>
      <c r="K142" s="39">
        <f>'[1]3.ВС'!K168</f>
        <v>0</v>
      </c>
      <c r="L142" s="39">
        <f>'[1]3.ВС'!L168</f>
        <v>12600</v>
      </c>
      <c r="M142" s="39">
        <f>'[1]3.ВС'!M168</f>
        <v>0</v>
      </c>
      <c r="N142" s="38">
        <f>'[1]3.ВС'!N168</f>
        <v>0</v>
      </c>
      <c r="O142" s="38">
        <f>'[1]3.ВС'!O168</f>
        <v>0</v>
      </c>
      <c r="P142" s="38">
        <f>'[1]3.ВС'!P168</f>
        <v>0</v>
      </c>
      <c r="Q142" s="38">
        <f>'[1]3.ВС'!Q168</f>
        <v>0</v>
      </c>
      <c r="R142" s="38">
        <f>'[1]3.ВС'!R168</f>
        <v>0</v>
      </c>
      <c r="S142" s="38">
        <f>'[1]3.ВС'!S168</f>
        <v>0</v>
      </c>
      <c r="T142" s="38">
        <f>'[1]3.ВС'!T168</f>
        <v>0</v>
      </c>
      <c r="U142" s="38">
        <f>'[1]3.ВС'!U168</f>
        <v>0</v>
      </c>
    </row>
    <row r="143" spans="1:21" ht="45" x14ac:dyDescent="0.25">
      <c r="A143" s="28" t="s">
        <v>83</v>
      </c>
      <c r="B143" s="5">
        <v>51</v>
      </c>
      <c r="C143" s="5">
        <v>0</v>
      </c>
      <c r="D143" s="6" t="s">
        <v>102</v>
      </c>
      <c r="E143" s="5">
        <v>851</v>
      </c>
      <c r="F143" s="6"/>
      <c r="G143" s="6"/>
      <c r="H143" s="6" t="s">
        <v>203</v>
      </c>
      <c r="I143" s="6"/>
      <c r="J143" s="38">
        <f t="shared" ref="J143:U144" si="61">J144</f>
        <v>1080000</v>
      </c>
      <c r="K143" s="39">
        <f t="shared" si="61"/>
        <v>0</v>
      </c>
      <c r="L143" s="39">
        <f t="shared" si="61"/>
        <v>1080000</v>
      </c>
      <c r="M143" s="39">
        <f t="shared" si="61"/>
        <v>0</v>
      </c>
      <c r="N143" s="38">
        <f t="shared" si="61"/>
        <v>0</v>
      </c>
      <c r="O143" s="38">
        <f t="shared" si="61"/>
        <v>0</v>
      </c>
      <c r="P143" s="38">
        <f t="shared" si="61"/>
        <v>0</v>
      </c>
      <c r="Q143" s="38">
        <f t="shared" si="61"/>
        <v>0</v>
      </c>
      <c r="R143" s="38">
        <f t="shared" si="61"/>
        <v>0</v>
      </c>
      <c r="S143" s="38">
        <f t="shared" si="61"/>
        <v>0</v>
      </c>
      <c r="T143" s="38">
        <f t="shared" si="61"/>
        <v>0</v>
      </c>
      <c r="U143" s="38">
        <f t="shared" si="61"/>
        <v>0</v>
      </c>
    </row>
    <row r="144" spans="1:21" ht="45" x14ac:dyDescent="0.25">
      <c r="A144" s="16" t="s">
        <v>48</v>
      </c>
      <c r="B144" s="5">
        <v>51</v>
      </c>
      <c r="C144" s="5">
        <v>0</v>
      </c>
      <c r="D144" s="6" t="s">
        <v>102</v>
      </c>
      <c r="E144" s="5">
        <v>851</v>
      </c>
      <c r="F144" s="6"/>
      <c r="G144" s="6"/>
      <c r="H144" s="6" t="s">
        <v>203</v>
      </c>
      <c r="I144" s="6" t="s">
        <v>79</v>
      </c>
      <c r="J144" s="38">
        <f t="shared" si="61"/>
        <v>1080000</v>
      </c>
      <c r="K144" s="39">
        <f t="shared" si="61"/>
        <v>0</v>
      </c>
      <c r="L144" s="39">
        <f t="shared" si="61"/>
        <v>1080000</v>
      </c>
      <c r="M144" s="39">
        <f t="shared" si="61"/>
        <v>0</v>
      </c>
      <c r="N144" s="38">
        <f t="shared" si="61"/>
        <v>0</v>
      </c>
      <c r="O144" s="38">
        <f t="shared" si="61"/>
        <v>0</v>
      </c>
      <c r="P144" s="38">
        <f t="shared" si="61"/>
        <v>0</v>
      </c>
      <c r="Q144" s="38">
        <f t="shared" si="61"/>
        <v>0</v>
      </c>
      <c r="R144" s="38">
        <f t="shared" si="61"/>
        <v>0</v>
      </c>
      <c r="S144" s="38">
        <f t="shared" si="61"/>
        <v>0</v>
      </c>
      <c r="T144" s="38">
        <f t="shared" si="61"/>
        <v>0</v>
      </c>
      <c r="U144" s="38">
        <f t="shared" si="61"/>
        <v>0</v>
      </c>
    </row>
    <row r="145" spans="1:21" x14ac:dyDescent="0.25">
      <c r="A145" s="28" t="s">
        <v>49</v>
      </c>
      <c r="B145" s="5">
        <v>51</v>
      </c>
      <c r="C145" s="5">
        <v>0</v>
      </c>
      <c r="D145" s="6" t="s">
        <v>102</v>
      </c>
      <c r="E145" s="5">
        <v>851</v>
      </c>
      <c r="F145" s="6"/>
      <c r="G145" s="6"/>
      <c r="H145" s="6" t="s">
        <v>203</v>
      </c>
      <c r="I145" s="6" t="s">
        <v>80</v>
      </c>
      <c r="J145" s="38">
        <f>'[1]3.ВС'!J171</f>
        <v>1080000</v>
      </c>
      <c r="K145" s="39">
        <f>'[1]3.ВС'!K171</f>
        <v>0</v>
      </c>
      <c r="L145" s="39">
        <f>'[1]3.ВС'!L171</f>
        <v>1080000</v>
      </c>
      <c r="M145" s="39">
        <f>'[1]3.ВС'!M171</f>
        <v>0</v>
      </c>
      <c r="N145" s="38">
        <f>'[1]3.ВС'!N171</f>
        <v>0</v>
      </c>
      <c r="O145" s="38">
        <f>'[1]3.ВС'!O171</f>
        <v>0</v>
      </c>
      <c r="P145" s="38">
        <f>'[1]3.ВС'!P171</f>
        <v>0</v>
      </c>
      <c r="Q145" s="38">
        <f>'[1]3.ВС'!Q171</f>
        <v>0</v>
      </c>
      <c r="R145" s="38">
        <f>'[1]3.ВС'!R171</f>
        <v>0</v>
      </c>
      <c r="S145" s="38">
        <f>'[1]3.ВС'!S171</f>
        <v>0</v>
      </c>
      <c r="T145" s="38">
        <f>'[1]3.ВС'!T171</f>
        <v>0</v>
      </c>
      <c r="U145" s="38">
        <f>'[1]3.ВС'!U171</f>
        <v>0</v>
      </c>
    </row>
    <row r="146" spans="1:21" ht="30" x14ac:dyDescent="0.25">
      <c r="A146" s="24" t="s">
        <v>204</v>
      </c>
      <c r="B146" s="5">
        <v>51</v>
      </c>
      <c r="C146" s="5">
        <v>0</v>
      </c>
      <c r="D146" s="6" t="s">
        <v>65</v>
      </c>
      <c r="E146" s="5"/>
      <c r="F146" s="6"/>
      <c r="G146" s="6"/>
      <c r="H146" s="6"/>
      <c r="I146" s="6"/>
      <c r="J146" s="38">
        <f t="shared" ref="J146:U149" si="62">J147</f>
        <v>156000</v>
      </c>
      <c r="K146" s="39">
        <f t="shared" si="62"/>
        <v>156000</v>
      </c>
      <c r="L146" s="39">
        <f t="shared" si="62"/>
        <v>0</v>
      </c>
      <c r="M146" s="39">
        <f t="shared" si="62"/>
        <v>0</v>
      </c>
      <c r="N146" s="38">
        <f t="shared" si="62"/>
        <v>156000</v>
      </c>
      <c r="O146" s="38">
        <f t="shared" si="62"/>
        <v>156000</v>
      </c>
      <c r="P146" s="38">
        <f t="shared" si="62"/>
        <v>0</v>
      </c>
      <c r="Q146" s="38">
        <f t="shared" si="62"/>
        <v>0</v>
      </c>
      <c r="R146" s="38">
        <f t="shared" si="62"/>
        <v>156000</v>
      </c>
      <c r="S146" s="38">
        <f t="shared" si="62"/>
        <v>156000</v>
      </c>
      <c r="T146" s="38">
        <f t="shared" si="62"/>
        <v>0</v>
      </c>
      <c r="U146" s="38">
        <f t="shared" si="62"/>
        <v>0</v>
      </c>
    </row>
    <row r="147" spans="1:21" x14ac:dyDescent="0.25">
      <c r="A147" s="21" t="s">
        <v>12</v>
      </c>
      <c r="B147" s="5">
        <v>51</v>
      </c>
      <c r="C147" s="5">
        <v>0</v>
      </c>
      <c r="D147" s="6" t="s">
        <v>65</v>
      </c>
      <c r="E147" s="5">
        <v>851</v>
      </c>
      <c r="F147" s="6"/>
      <c r="G147" s="6"/>
      <c r="H147" s="6"/>
      <c r="I147" s="6"/>
      <c r="J147" s="38">
        <f t="shared" si="62"/>
        <v>156000</v>
      </c>
      <c r="K147" s="39">
        <f t="shared" si="62"/>
        <v>156000</v>
      </c>
      <c r="L147" s="39">
        <f t="shared" si="62"/>
        <v>0</v>
      </c>
      <c r="M147" s="39">
        <f t="shared" si="62"/>
        <v>0</v>
      </c>
      <c r="N147" s="38">
        <f t="shared" si="62"/>
        <v>156000</v>
      </c>
      <c r="O147" s="38">
        <f t="shared" si="62"/>
        <v>156000</v>
      </c>
      <c r="P147" s="38">
        <f t="shared" si="62"/>
        <v>0</v>
      </c>
      <c r="Q147" s="38">
        <f t="shared" si="62"/>
        <v>0</v>
      </c>
      <c r="R147" s="38">
        <f t="shared" si="62"/>
        <v>156000</v>
      </c>
      <c r="S147" s="38">
        <f t="shared" si="62"/>
        <v>156000</v>
      </c>
      <c r="T147" s="38">
        <f t="shared" si="62"/>
        <v>0</v>
      </c>
      <c r="U147" s="38">
        <f t="shared" si="62"/>
        <v>0</v>
      </c>
    </row>
    <row r="148" spans="1:21" ht="150" x14ac:dyDescent="0.25">
      <c r="A148" s="16" t="s">
        <v>84</v>
      </c>
      <c r="B148" s="5">
        <v>51</v>
      </c>
      <c r="C148" s="5">
        <v>0</v>
      </c>
      <c r="D148" s="6" t="s">
        <v>65</v>
      </c>
      <c r="E148" s="5">
        <v>851</v>
      </c>
      <c r="F148" s="6"/>
      <c r="G148" s="6"/>
      <c r="H148" s="6" t="s">
        <v>205</v>
      </c>
      <c r="I148" s="6"/>
      <c r="J148" s="38">
        <f t="shared" si="62"/>
        <v>156000</v>
      </c>
      <c r="K148" s="39">
        <f t="shared" si="62"/>
        <v>156000</v>
      </c>
      <c r="L148" s="39">
        <f t="shared" si="62"/>
        <v>0</v>
      </c>
      <c r="M148" s="39">
        <f t="shared" si="62"/>
        <v>0</v>
      </c>
      <c r="N148" s="38">
        <f t="shared" si="62"/>
        <v>156000</v>
      </c>
      <c r="O148" s="38">
        <f t="shared" si="62"/>
        <v>156000</v>
      </c>
      <c r="P148" s="38">
        <f t="shared" si="62"/>
        <v>0</v>
      </c>
      <c r="Q148" s="38">
        <f t="shared" si="62"/>
        <v>0</v>
      </c>
      <c r="R148" s="38">
        <f t="shared" si="62"/>
        <v>156000</v>
      </c>
      <c r="S148" s="38">
        <f t="shared" si="62"/>
        <v>156000</v>
      </c>
      <c r="T148" s="38">
        <f t="shared" si="62"/>
        <v>0</v>
      </c>
      <c r="U148" s="38">
        <f t="shared" si="62"/>
        <v>0</v>
      </c>
    </row>
    <row r="149" spans="1:21" ht="45" x14ac:dyDescent="0.25">
      <c r="A149" s="28" t="s">
        <v>48</v>
      </c>
      <c r="B149" s="5">
        <v>51</v>
      </c>
      <c r="C149" s="5">
        <v>0</v>
      </c>
      <c r="D149" s="6" t="s">
        <v>65</v>
      </c>
      <c r="E149" s="5">
        <v>851</v>
      </c>
      <c r="F149" s="6"/>
      <c r="G149" s="6"/>
      <c r="H149" s="6" t="s">
        <v>205</v>
      </c>
      <c r="I149" s="6" t="s">
        <v>79</v>
      </c>
      <c r="J149" s="38">
        <f t="shared" si="62"/>
        <v>156000</v>
      </c>
      <c r="K149" s="39">
        <f t="shared" si="62"/>
        <v>156000</v>
      </c>
      <c r="L149" s="39">
        <f t="shared" si="62"/>
        <v>0</v>
      </c>
      <c r="M149" s="39">
        <f t="shared" si="62"/>
        <v>0</v>
      </c>
      <c r="N149" s="38">
        <f t="shared" si="62"/>
        <v>156000</v>
      </c>
      <c r="O149" s="38">
        <f t="shared" si="62"/>
        <v>156000</v>
      </c>
      <c r="P149" s="38">
        <f t="shared" si="62"/>
        <v>0</v>
      </c>
      <c r="Q149" s="38">
        <f t="shared" si="62"/>
        <v>0</v>
      </c>
      <c r="R149" s="38">
        <f t="shared" si="62"/>
        <v>156000</v>
      </c>
      <c r="S149" s="38">
        <f t="shared" si="62"/>
        <v>156000</v>
      </c>
      <c r="T149" s="38">
        <f t="shared" si="62"/>
        <v>0</v>
      </c>
      <c r="U149" s="38">
        <f t="shared" si="62"/>
        <v>0</v>
      </c>
    </row>
    <row r="150" spans="1:21" x14ac:dyDescent="0.25">
      <c r="A150" s="20" t="s">
        <v>49</v>
      </c>
      <c r="B150" s="5">
        <v>51</v>
      </c>
      <c r="C150" s="5">
        <v>0</v>
      </c>
      <c r="D150" s="6" t="s">
        <v>65</v>
      </c>
      <c r="E150" s="5">
        <v>851</v>
      </c>
      <c r="F150" s="6"/>
      <c r="G150" s="6"/>
      <c r="H150" s="6" t="s">
        <v>205</v>
      </c>
      <c r="I150" s="40" t="s">
        <v>80</v>
      </c>
      <c r="J150" s="38">
        <f>'[1]3.ВС'!J177</f>
        <v>156000</v>
      </c>
      <c r="K150" s="39">
        <f>'[1]3.ВС'!K177</f>
        <v>156000</v>
      </c>
      <c r="L150" s="39">
        <f>'[1]3.ВС'!L177</f>
        <v>0</v>
      </c>
      <c r="M150" s="39">
        <f>'[1]3.ВС'!M177</f>
        <v>0</v>
      </c>
      <c r="N150" s="38">
        <f>'[1]3.ВС'!N177</f>
        <v>156000</v>
      </c>
      <c r="O150" s="38">
        <f>'[1]3.ВС'!O177</f>
        <v>156000</v>
      </c>
      <c r="P150" s="38">
        <f>'[1]3.ВС'!P177</f>
        <v>0</v>
      </c>
      <c r="Q150" s="38">
        <f>'[1]3.ВС'!Q177</f>
        <v>0</v>
      </c>
      <c r="R150" s="38">
        <f>'[1]3.ВС'!R177</f>
        <v>156000</v>
      </c>
      <c r="S150" s="38">
        <f>'[1]3.ВС'!S177</f>
        <v>156000</v>
      </c>
      <c r="T150" s="38">
        <f>'[1]3.ВС'!T177</f>
        <v>0</v>
      </c>
      <c r="U150" s="38">
        <f>'[1]3.ВС'!U177</f>
        <v>0</v>
      </c>
    </row>
    <row r="151" spans="1:21" ht="45" x14ac:dyDescent="0.25">
      <c r="A151" s="20" t="s">
        <v>206</v>
      </c>
      <c r="B151" s="5">
        <v>51</v>
      </c>
      <c r="C151" s="5">
        <v>0</v>
      </c>
      <c r="D151" s="6" t="s">
        <v>207</v>
      </c>
      <c r="E151" s="23"/>
      <c r="F151" s="23"/>
      <c r="G151" s="23"/>
      <c r="H151" s="23"/>
      <c r="J151" s="38">
        <f>J152</f>
        <v>35600</v>
      </c>
      <c r="K151" s="39">
        <f t="shared" ref="K151:U151" si="63">K152</f>
        <v>0</v>
      </c>
      <c r="L151" s="39">
        <f t="shared" si="63"/>
        <v>35600</v>
      </c>
      <c r="M151" s="39">
        <f t="shared" si="63"/>
        <v>0</v>
      </c>
      <c r="N151" s="38">
        <f t="shared" si="63"/>
        <v>35600</v>
      </c>
      <c r="O151" s="38">
        <f t="shared" si="63"/>
        <v>0</v>
      </c>
      <c r="P151" s="38">
        <f t="shared" si="63"/>
        <v>35600</v>
      </c>
      <c r="Q151" s="38">
        <f t="shared" si="63"/>
        <v>0</v>
      </c>
      <c r="R151" s="38">
        <f t="shared" si="63"/>
        <v>35600</v>
      </c>
      <c r="S151" s="38">
        <f t="shared" si="63"/>
        <v>0</v>
      </c>
      <c r="T151" s="38">
        <f t="shared" si="63"/>
        <v>35600</v>
      </c>
      <c r="U151" s="38">
        <f t="shared" si="63"/>
        <v>0</v>
      </c>
    </row>
    <row r="152" spans="1:21" x14ac:dyDescent="0.25">
      <c r="A152" s="21" t="s">
        <v>12</v>
      </c>
      <c r="B152" s="5">
        <v>51</v>
      </c>
      <c r="C152" s="5">
        <v>0</v>
      </c>
      <c r="D152" s="6" t="s">
        <v>207</v>
      </c>
      <c r="E152" s="5">
        <v>851</v>
      </c>
      <c r="F152" s="6"/>
      <c r="G152" s="6"/>
      <c r="H152" s="6"/>
      <c r="I152" s="40"/>
      <c r="J152" s="38">
        <f t="shared" ref="J152:U154" si="64">J153</f>
        <v>35600</v>
      </c>
      <c r="K152" s="39">
        <f t="shared" si="64"/>
        <v>0</v>
      </c>
      <c r="L152" s="39">
        <f t="shared" si="64"/>
        <v>35600</v>
      </c>
      <c r="M152" s="39">
        <f t="shared" si="64"/>
        <v>0</v>
      </c>
      <c r="N152" s="38">
        <f t="shared" si="64"/>
        <v>35600</v>
      </c>
      <c r="O152" s="38">
        <f t="shared" si="64"/>
        <v>0</v>
      </c>
      <c r="P152" s="38">
        <f t="shared" si="64"/>
        <v>35600</v>
      </c>
      <c r="Q152" s="38">
        <f t="shared" si="64"/>
        <v>0</v>
      </c>
      <c r="R152" s="38">
        <f t="shared" si="64"/>
        <v>35600</v>
      </c>
      <c r="S152" s="38">
        <f t="shared" si="64"/>
        <v>0</v>
      </c>
      <c r="T152" s="38">
        <f t="shared" si="64"/>
        <v>35600</v>
      </c>
      <c r="U152" s="38">
        <f t="shared" si="64"/>
        <v>0</v>
      </c>
    </row>
    <row r="153" spans="1:21" ht="30" x14ac:dyDescent="0.25">
      <c r="A153" s="20" t="s">
        <v>77</v>
      </c>
      <c r="B153" s="5">
        <v>51</v>
      </c>
      <c r="C153" s="5">
        <v>0</v>
      </c>
      <c r="D153" s="6" t="s">
        <v>207</v>
      </c>
      <c r="E153" s="5">
        <v>851</v>
      </c>
      <c r="F153" s="6"/>
      <c r="G153" s="6"/>
      <c r="H153" s="6" t="s">
        <v>208</v>
      </c>
      <c r="I153" s="6"/>
      <c r="J153" s="38">
        <f t="shared" si="64"/>
        <v>35600</v>
      </c>
      <c r="K153" s="39">
        <f t="shared" si="64"/>
        <v>0</v>
      </c>
      <c r="L153" s="39">
        <f t="shared" si="64"/>
        <v>35600</v>
      </c>
      <c r="M153" s="39">
        <f t="shared" si="64"/>
        <v>0</v>
      </c>
      <c r="N153" s="38">
        <f t="shared" si="64"/>
        <v>35600</v>
      </c>
      <c r="O153" s="38">
        <f t="shared" si="64"/>
        <v>0</v>
      </c>
      <c r="P153" s="38">
        <f t="shared" si="64"/>
        <v>35600</v>
      </c>
      <c r="Q153" s="38">
        <f t="shared" si="64"/>
        <v>0</v>
      </c>
      <c r="R153" s="38">
        <f t="shared" si="64"/>
        <v>35600</v>
      </c>
      <c r="S153" s="38">
        <f t="shared" si="64"/>
        <v>0</v>
      </c>
      <c r="T153" s="38">
        <f t="shared" si="64"/>
        <v>35600</v>
      </c>
      <c r="U153" s="38">
        <f t="shared" si="64"/>
        <v>0</v>
      </c>
    </row>
    <row r="154" spans="1:21" ht="45" x14ac:dyDescent="0.25">
      <c r="A154" s="20" t="s">
        <v>21</v>
      </c>
      <c r="B154" s="5">
        <v>51</v>
      </c>
      <c r="C154" s="5">
        <v>0</v>
      </c>
      <c r="D154" s="6" t="s">
        <v>207</v>
      </c>
      <c r="E154" s="5">
        <v>851</v>
      </c>
      <c r="F154" s="6"/>
      <c r="G154" s="6"/>
      <c r="H154" s="6" t="s">
        <v>208</v>
      </c>
      <c r="I154" s="6" t="s">
        <v>22</v>
      </c>
      <c r="J154" s="38">
        <f t="shared" si="64"/>
        <v>35600</v>
      </c>
      <c r="K154" s="39">
        <f t="shared" si="64"/>
        <v>0</v>
      </c>
      <c r="L154" s="39">
        <f t="shared" si="64"/>
        <v>35600</v>
      </c>
      <c r="M154" s="39">
        <f t="shared" si="64"/>
        <v>0</v>
      </c>
      <c r="N154" s="38">
        <f t="shared" si="64"/>
        <v>35600</v>
      </c>
      <c r="O154" s="38">
        <f t="shared" si="64"/>
        <v>0</v>
      </c>
      <c r="P154" s="38">
        <f t="shared" si="64"/>
        <v>35600</v>
      </c>
      <c r="Q154" s="38">
        <f t="shared" si="64"/>
        <v>0</v>
      </c>
      <c r="R154" s="38">
        <f t="shared" si="64"/>
        <v>35600</v>
      </c>
      <c r="S154" s="38">
        <f t="shared" si="64"/>
        <v>0</v>
      </c>
      <c r="T154" s="38">
        <f t="shared" si="64"/>
        <v>35600</v>
      </c>
      <c r="U154" s="38">
        <f t="shared" si="64"/>
        <v>0</v>
      </c>
    </row>
    <row r="155" spans="1:21" ht="45" x14ac:dyDescent="0.25">
      <c r="A155" s="20" t="s">
        <v>23</v>
      </c>
      <c r="B155" s="5">
        <v>51</v>
      </c>
      <c r="C155" s="5">
        <v>0</v>
      </c>
      <c r="D155" s="6" t="s">
        <v>207</v>
      </c>
      <c r="E155" s="5">
        <v>851</v>
      </c>
      <c r="F155" s="6"/>
      <c r="G155" s="6"/>
      <c r="H155" s="6" t="s">
        <v>208</v>
      </c>
      <c r="I155" s="6" t="s">
        <v>24</v>
      </c>
      <c r="J155" s="38">
        <f>'[1]3.ВС'!J157</f>
        <v>35600</v>
      </c>
      <c r="K155" s="39">
        <f>'[1]3.ВС'!K157</f>
        <v>0</v>
      </c>
      <c r="L155" s="39">
        <f>'[1]3.ВС'!L157</f>
        <v>35600</v>
      </c>
      <c r="M155" s="39">
        <f>'[1]3.ВС'!M157</f>
        <v>0</v>
      </c>
      <c r="N155" s="38">
        <f>'[1]3.ВС'!N157</f>
        <v>35600</v>
      </c>
      <c r="O155" s="38">
        <f>'[1]3.ВС'!O157</f>
        <v>0</v>
      </c>
      <c r="P155" s="38">
        <f>'[1]3.ВС'!P157</f>
        <v>35600</v>
      </c>
      <c r="Q155" s="38">
        <f>'[1]3.ВС'!Q157</f>
        <v>0</v>
      </c>
      <c r="R155" s="38">
        <f>'[1]3.ВС'!R157</f>
        <v>35600</v>
      </c>
      <c r="S155" s="38">
        <f>'[1]3.ВС'!S157</f>
        <v>0</v>
      </c>
      <c r="T155" s="38">
        <f>'[1]3.ВС'!T157</f>
        <v>35600</v>
      </c>
      <c r="U155" s="38">
        <f>'[1]3.ВС'!U157</f>
        <v>0</v>
      </c>
    </row>
    <row r="156" spans="1:21" ht="30" x14ac:dyDescent="0.25">
      <c r="A156" s="21" t="s">
        <v>209</v>
      </c>
      <c r="B156" s="5">
        <v>51</v>
      </c>
      <c r="C156" s="5">
        <v>2</v>
      </c>
      <c r="D156" s="6"/>
      <c r="E156" s="5"/>
      <c r="F156" s="10"/>
      <c r="G156" s="6"/>
      <c r="H156" s="6"/>
      <c r="I156" s="10"/>
      <c r="J156" s="17">
        <f>J162+J167+J157</f>
        <v>25971014</v>
      </c>
      <c r="K156" s="17">
        <f t="shared" ref="K156:R156" si="65">K162+K167+K157</f>
        <v>195622</v>
      </c>
      <c r="L156" s="17">
        <f t="shared" si="65"/>
        <v>20175392</v>
      </c>
      <c r="M156" s="17">
        <f t="shared" si="65"/>
        <v>5600000</v>
      </c>
      <c r="N156" s="17">
        <f t="shared" si="65"/>
        <v>27912948</v>
      </c>
      <c r="O156" s="17">
        <f t="shared" si="65"/>
        <v>7004599</v>
      </c>
      <c r="P156" s="17">
        <f t="shared" si="65"/>
        <v>15308349</v>
      </c>
      <c r="Q156" s="17">
        <f t="shared" si="65"/>
        <v>5600000</v>
      </c>
      <c r="R156" s="17">
        <f t="shared" si="65"/>
        <v>20883005</v>
      </c>
      <c r="S156" s="17" t="e">
        <f>S162+S167+#REF!+S157+#REF!</f>
        <v>#REF!</v>
      </c>
      <c r="T156" s="17" t="e">
        <f>T162+T167+#REF!+T157+#REF!</f>
        <v>#REF!</v>
      </c>
      <c r="U156" s="17" t="e">
        <f>U162+U167+#REF!+U157+#REF!</f>
        <v>#REF!</v>
      </c>
    </row>
    <row r="157" spans="1:21" ht="30" x14ac:dyDescent="0.25">
      <c r="A157" s="29" t="s">
        <v>210</v>
      </c>
      <c r="B157" s="5">
        <v>51</v>
      </c>
      <c r="C157" s="5">
        <v>2</v>
      </c>
      <c r="D157" s="10" t="s">
        <v>211</v>
      </c>
      <c r="E157" s="5"/>
      <c r="F157" s="10"/>
      <c r="G157" s="10"/>
      <c r="H157" s="10"/>
      <c r="I157" s="32"/>
      <c r="J157" s="17">
        <f t="shared" ref="J157:U158" si="66">J158</f>
        <v>0</v>
      </c>
      <c r="K157" s="18">
        <f t="shared" si="66"/>
        <v>0</v>
      </c>
      <c r="L157" s="18">
        <f t="shared" si="66"/>
        <v>0</v>
      </c>
      <c r="M157" s="18">
        <f t="shared" si="66"/>
        <v>0</v>
      </c>
      <c r="N157" s="17">
        <f t="shared" si="66"/>
        <v>3336772</v>
      </c>
      <c r="O157" s="17">
        <f t="shared" si="66"/>
        <v>3303404</v>
      </c>
      <c r="P157" s="17">
        <f t="shared" si="66"/>
        <v>33368</v>
      </c>
      <c r="Q157" s="17">
        <f t="shared" si="66"/>
        <v>0</v>
      </c>
      <c r="R157" s="17">
        <f t="shared" si="66"/>
        <v>0</v>
      </c>
      <c r="S157" s="17">
        <f t="shared" si="66"/>
        <v>0</v>
      </c>
      <c r="T157" s="17">
        <f t="shared" si="66"/>
        <v>0</v>
      </c>
      <c r="U157" s="17">
        <f t="shared" si="66"/>
        <v>0</v>
      </c>
    </row>
    <row r="158" spans="1:21" x14ac:dyDescent="0.25">
      <c r="A158" s="21" t="s">
        <v>12</v>
      </c>
      <c r="B158" s="5">
        <v>51</v>
      </c>
      <c r="C158" s="5">
        <v>2</v>
      </c>
      <c r="D158" s="10" t="s">
        <v>211</v>
      </c>
      <c r="E158" s="5">
        <v>851</v>
      </c>
      <c r="F158" s="10"/>
      <c r="G158" s="10"/>
      <c r="H158" s="10"/>
      <c r="I158" s="32"/>
      <c r="J158" s="17">
        <f>J159</f>
        <v>0</v>
      </c>
      <c r="K158" s="17">
        <f t="shared" si="66"/>
        <v>0</v>
      </c>
      <c r="L158" s="17">
        <f t="shared" si="66"/>
        <v>0</v>
      </c>
      <c r="M158" s="17">
        <f t="shared" si="66"/>
        <v>0</v>
      </c>
      <c r="N158" s="17">
        <f t="shared" si="66"/>
        <v>3336772</v>
      </c>
      <c r="O158" s="17">
        <f t="shared" si="66"/>
        <v>3303404</v>
      </c>
      <c r="P158" s="17">
        <f t="shared" si="66"/>
        <v>33368</v>
      </c>
      <c r="Q158" s="17">
        <f t="shared" si="66"/>
        <v>0</v>
      </c>
      <c r="R158" s="17">
        <f t="shared" si="66"/>
        <v>0</v>
      </c>
      <c r="S158" s="17">
        <f t="shared" si="66"/>
        <v>0</v>
      </c>
      <c r="T158" s="17">
        <f t="shared" si="66"/>
        <v>0</v>
      </c>
      <c r="U158" s="17">
        <f t="shared" si="66"/>
        <v>0</v>
      </c>
    </row>
    <row r="159" spans="1:21" ht="30" x14ac:dyDescent="0.25">
      <c r="A159" s="24" t="s">
        <v>85</v>
      </c>
      <c r="B159" s="5">
        <v>51</v>
      </c>
      <c r="C159" s="5">
        <v>2</v>
      </c>
      <c r="D159" s="10" t="s">
        <v>211</v>
      </c>
      <c r="E159" s="10" t="s">
        <v>60</v>
      </c>
      <c r="F159" s="10"/>
      <c r="G159" s="10"/>
      <c r="H159" s="10" t="s">
        <v>212</v>
      </c>
      <c r="I159" s="32"/>
      <c r="J159" s="17">
        <f>J160</f>
        <v>0</v>
      </c>
      <c r="K159" s="18">
        <f t="shared" ref="K159:U160" si="67">K160</f>
        <v>0</v>
      </c>
      <c r="L159" s="18">
        <f t="shared" si="67"/>
        <v>0</v>
      </c>
      <c r="M159" s="18">
        <f t="shared" si="67"/>
        <v>0</v>
      </c>
      <c r="N159" s="17">
        <f t="shared" si="67"/>
        <v>3336772</v>
      </c>
      <c r="O159" s="17">
        <f t="shared" si="67"/>
        <v>3303404</v>
      </c>
      <c r="P159" s="17">
        <f t="shared" si="67"/>
        <v>33368</v>
      </c>
      <c r="Q159" s="17">
        <f t="shared" si="67"/>
        <v>0</v>
      </c>
      <c r="R159" s="17">
        <f t="shared" si="67"/>
        <v>0</v>
      </c>
      <c r="S159" s="17">
        <f t="shared" si="67"/>
        <v>0</v>
      </c>
      <c r="T159" s="17">
        <f t="shared" si="67"/>
        <v>0</v>
      </c>
      <c r="U159" s="17">
        <f t="shared" si="67"/>
        <v>0</v>
      </c>
    </row>
    <row r="160" spans="1:21" ht="45" x14ac:dyDescent="0.25">
      <c r="A160" s="20" t="s">
        <v>48</v>
      </c>
      <c r="B160" s="5">
        <v>51</v>
      </c>
      <c r="C160" s="5">
        <v>2</v>
      </c>
      <c r="D160" s="10" t="s">
        <v>211</v>
      </c>
      <c r="E160" s="10" t="s">
        <v>60</v>
      </c>
      <c r="F160" s="10"/>
      <c r="G160" s="10"/>
      <c r="H160" s="10" t="s">
        <v>212</v>
      </c>
      <c r="I160" s="32">
        <v>600</v>
      </c>
      <c r="J160" s="17">
        <f>J161</f>
        <v>0</v>
      </c>
      <c r="K160" s="18">
        <f t="shared" si="67"/>
        <v>0</v>
      </c>
      <c r="L160" s="18">
        <f t="shared" si="67"/>
        <v>0</v>
      </c>
      <c r="M160" s="18">
        <f t="shared" si="67"/>
        <v>0</v>
      </c>
      <c r="N160" s="17">
        <f t="shared" si="67"/>
        <v>3336772</v>
      </c>
      <c r="O160" s="17">
        <f t="shared" si="67"/>
        <v>3303404</v>
      </c>
      <c r="P160" s="17">
        <f t="shared" si="67"/>
        <v>33368</v>
      </c>
      <c r="Q160" s="17">
        <f t="shared" si="67"/>
        <v>0</v>
      </c>
      <c r="R160" s="17">
        <f t="shared" si="67"/>
        <v>0</v>
      </c>
      <c r="S160" s="17">
        <f t="shared" si="67"/>
        <v>0</v>
      </c>
      <c r="T160" s="17">
        <f t="shared" si="67"/>
        <v>0</v>
      </c>
      <c r="U160" s="17">
        <f t="shared" si="67"/>
        <v>0</v>
      </c>
    </row>
    <row r="161" spans="1:21" x14ac:dyDescent="0.25">
      <c r="A161" s="20" t="s">
        <v>86</v>
      </c>
      <c r="B161" s="5">
        <v>51</v>
      </c>
      <c r="C161" s="5">
        <v>2</v>
      </c>
      <c r="D161" s="10" t="s">
        <v>211</v>
      </c>
      <c r="E161" s="10" t="s">
        <v>60</v>
      </c>
      <c r="F161" s="10"/>
      <c r="G161" s="10"/>
      <c r="H161" s="10" t="s">
        <v>212</v>
      </c>
      <c r="I161" s="32">
        <v>610</v>
      </c>
      <c r="J161" s="17">
        <f>'[1]3.ВС'!J182</f>
        <v>0</v>
      </c>
      <c r="K161" s="18">
        <f>'[1]3.ВС'!K182</f>
        <v>0</v>
      </c>
      <c r="L161" s="18">
        <f>'[1]3.ВС'!L182</f>
        <v>0</v>
      </c>
      <c r="M161" s="18">
        <f>'[1]3.ВС'!M182</f>
        <v>0</v>
      </c>
      <c r="N161" s="17">
        <f>'[1]3.ВС'!N182</f>
        <v>3336772</v>
      </c>
      <c r="O161" s="17">
        <f>'[1]3.ВС'!O182</f>
        <v>3303404</v>
      </c>
      <c r="P161" s="17">
        <f>'[1]3.ВС'!P182</f>
        <v>33368</v>
      </c>
      <c r="Q161" s="17">
        <f>'[1]3.ВС'!Q182</f>
        <v>0</v>
      </c>
      <c r="R161" s="17">
        <f>'[1]3.ВС'!R182</f>
        <v>0</v>
      </c>
      <c r="S161" s="17">
        <f>'[1]3.ВС'!S182</f>
        <v>0</v>
      </c>
      <c r="T161" s="17">
        <f>'[1]3.ВС'!T182</f>
        <v>0</v>
      </c>
      <c r="U161" s="17">
        <f>'[1]3.ВС'!U182</f>
        <v>0</v>
      </c>
    </row>
    <row r="162" spans="1:21" ht="30" x14ac:dyDescent="0.25">
      <c r="A162" s="21" t="s">
        <v>213</v>
      </c>
      <c r="B162" s="5">
        <v>51</v>
      </c>
      <c r="C162" s="5">
        <v>2</v>
      </c>
      <c r="D162" s="6" t="s">
        <v>44</v>
      </c>
      <c r="E162" s="5"/>
      <c r="F162" s="10"/>
      <c r="G162" s="6"/>
      <c r="H162" s="6"/>
      <c r="I162" s="10"/>
      <c r="J162" s="17">
        <f t="shared" ref="J162:U165" si="68">J163</f>
        <v>122400</v>
      </c>
      <c r="K162" s="18">
        <f t="shared" si="68"/>
        <v>122400</v>
      </c>
      <c r="L162" s="18">
        <f t="shared" si="68"/>
        <v>0</v>
      </c>
      <c r="M162" s="18">
        <f t="shared" si="68"/>
        <v>0</v>
      </c>
      <c r="N162" s="17">
        <f t="shared" si="68"/>
        <v>122400</v>
      </c>
      <c r="O162" s="17">
        <f t="shared" si="68"/>
        <v>122400</v>
      </c>
      <c r="P162" s="17">
        <f t="shared" si="68"/>
        <v>0</v>
      </c>
      <c r="Q162" s="17">
        <f t="shared" si="68"/>
        <v>0</v>
      </c>
      <c r="R162" s="17">
        <f t="shared" si="68"/>
        <v>122400</v>
      </c>
      <c r="S162" s="17">
        <f t="shared" si="68"/>
        <v>122400</v>
      </c>
      <c r="T162" s="17">
        <f t="shared" si="68"/>
        <v>0</v>
      </c>
      <c r="U162" s="17">
        <f t="shared" si="68"/>
        <v>0</v>
      </c>
    </row>
    <row r="163" spans="1:21" x14ac:dyDescent="0.25">
      <c r="A163" s="21" t="s">
        <v>12</v>
      </c>
      <c r="B163" s="5">
        <v>51</v>
      </c>
      <c r="C163" s="5">
        <v>2</v>
      </c>
      <c r="D163" s="6" t="s">
        <v>44</v>
      </c>
      <c r="E163" s="5">
        <v>851</v>
      </c>
      <c r="F163" s="10"/>
      <c r="G163" s="6"/>
      <c r="H163" s="6"/>
      <c r="I163" s="10"/>
      <c r="J163" s="17">
        <f t="shared" si="68"/>
        <v>122400</v>
      </c>
      <c r="K163" s="18">
        <f t="shared" si="68"/>
        <v>122400</v>
      </c>
      <c r="L163" s="18">
        <f t="shared" si="68"/>
        <v>0</v>
      </c>
      <c r="M163" s="18">
        <f t="shared" si="68"/>
        <v>0</v>
      </c>
      <c r="N163" s="17">
        <f t="shared" si="68"/>
        <v>122400</v>
      </c>
      <c r="O163" s="17">
        <f t="shared" si="68"/>
        <v>122400</v>
      </c>
      <c r="P163" s="17">
        <f t="shared" si="68"/>
        <v>0</v>
      </c>
      <c r="Q163" s="17">
        <f t="shared" si="68"/>
        <v>0</v>
      </c>
      <c r="R163" s="17">
        <f t="shared" si="68"/>
        <v>122400</v>
      </c>
      <c r="S163" s="17">
        <f t="shared" si="68"/>
        <v>122400</v>
      </c>
      <c r="T163" s="17">
        <f t="shared" si="68"/>
        <v>0</v>
      </c>
      <c r="U163" s="17">
        <f t="shared" si="68"/>
        <v>0</v>
      </c>
    </row>
    <row r="164" spans="1:21" ht="120" x14ac:dyDescent="0.25">
      <c r="A164" s="21" t="s">
        <v>87</v>
      </c>
      <c r="B164" s="5">
        <v>51</v>
      </c>
      <c r="C164" s="5">
        <v>2</v>
      </c>
      <c r="D164" s="10" t="s">
        <v>44</v>
      </c>
      <c r="E164" s="5">
        <v>851</v>
      </c>
      <c r="F164" s="10" t="s">
        <v>59</v>
      </c>
      <c r="G164" s="10" t="s">
        <v>14</v>
      </c>
      <c r="H164" s="10" t="s">
        <v>214</v>
      </c>
      <c r="I164" s="10"/>
      <c r="J164" s="17">
        <f t="shared" si="68"/>
        <v>122400</v>
      </c>
      <c r="K164" s="18">
        <f t="shared" si="68"/>
        <v>122400</v>
      </c>
      <c r="L164" s="18">
        <f t="shared" si="68"/>
        <v>0</v>
      </c>
      <c r="M164" s="18">
        <f t="shared" si="68"/>
        <v>0</v>
      </c>
      <c r="N164" s="17">
        <f t="shared" si="68"/>
        <v>122400</v>
      </c>
      <c r="O164" s="17">
        <f t="shared" si="68"/>
        <v>122400</v>
      </c>
      <c r="P164" s="17">
        <f t="shared" si="68"/>
        <v>0</v>
      </c>
      <c r="Q164" s="17">
        <f t="shared" si="68"/>
        <v>0</v>
      </c>
      <c r="R164" s="17">
        <f t="shared" si="68"/>
        <v>122400</v>
      </c>
      <c r="S164" s="17">
        <f t="shared" si="68"/>
        <v>122400</v>
      </c>
      <c r="T164" s="17">
        <f t="shared" si="68"/>
        <v>0</v>
      </c>
      <c r="U164" s="17">
        <f t="shared" si="68"/>
        <v>0</v>
      </c>
    </row>
    <row r="165" spans="1:21" ht="45" x14ac:dyDescent="0.25">
      <c r="A165" s="20" t="s">
        <v>48</v>
      </c>
      <c r="B165" s="5">
        <v>51</v>
      </c>
      <c r="C165" s="5">
        <v>2</v>
      </c>
      <c r="D165" s="10" t="s">
        <v>44</v>
      </c>
      <c r="E165" s="5">
        <v>851</v>
      </c>
      <c r="F165" s="10" t="s">
        <v>59</v>
      </c>
      <c r="G165" s="10" t="s">
        <v>14</v>
      </c>
      <c r="H165" s="10" t="s">
        <v>214</v>
      </c>
      <c r="I165" s="10" t="s">
        <v>79</v>
      </c>
      <c r="J165" s="17">
        <f t="shared" si="68"/>
        <v>122400</v>
      </c>
      <c r="K165" s="18">
        <f t="shared" si="68"/>
        <v>122400</v>
      </c>
      <c r="L165" s="18">
        <f t="shared" si="68"/>
        <v>0</v>
      </c>
      <c r="M165" s="18">
        <f t="shared" si="68"/>
        <v>0</v>
      </c>
      <c r="N165" s="17">
        <f t="shared" si="68"/>
        <v>122400</v>
      </c>
      <c r="O165" s="17">
        <f t="shared" si="68"/>
        <v>122400</v>
      </c>
      <c r="P165" s="17">
        <f t="shared" si="68"/>
        <v>0</v>
      </c>
      <c r="Q165" s="17">
        <f t="shared" si="68"/>
        <v>0</v>
      </c>
      <c r="R165" s="17">
        <f t="shared" si="68"/>
        <v>122400</v>
      </c>
      <c r="S165" s="17">
        <f t="shared" si="68"/>
        <v>122400</v>
      </c>
      <c r="T165" s="17">
        <f t="shared" si="68"/>
        <v>0</v>
      </c>
      <c r="U165" s="17">
        <f t="shared" si="68"/>
        <v>0</v>
      </c>
    </row>
    <row r="166" spans="1:21" x14ac:dyDescent="0.25">
      <c r="A166" s="20" t="s">
        <v>49</v>
      </c>
      <c r="B166" s="5">
        <v>51</v>
      </c>
      <c r="C166" s="5">
        <v>2</v>
      </c>
      <c r="D166" s="10" t="s">
        <v>44</v>
      </c>
      <c r="E166" s="5">
        <v>851</v>
      </c>
      <c r="F166" s="10" t="s">
        <v>59</v>
      </c>
      <c r="G166" s="10" t="s">
        <v>14</v>
      </c>
      <c r="H166" s="10" t="s">
        <v>214</v>
      </c>
      <c r="I166" s="10" t="s">
        <v>80</v>
      </c>
      <c r="J166" s="17">
        <f>'[1]3.ВС'!J188</f>
        <v>122400</v>
      </c>
      <c r="K166" s="18">
        <f>'[1]3.ВС'!K188</f>
        <v>122400</v>
      </c>
      <c r="L166" s="18">
        <f>'[1]3.ВС'!L188</f>
        <v>0</v>
      </c>
      <c r="M166" s="18">
        <f>'[1]3.ВС'!M188</f>
        <v>0</v>
      </c>
      <c r="N166" s="17">
        <f>'[1]3.ВС'!N188</f>
        <v>122400</v>
      </c>
      <c r="O166" s="17">
        <f>'[1]3.ВС'!O188</f>
        <v>122400</v>
      </c>
      <c r="P166" s="17">
        <f>'[1]3.ВС'!P188</f>
        <v>0</v>
      </c>
      <c r="Q166" s="17">
        <f>'[1]3.ВС'!Q188</f>
        <v>0</v>
      </c>
      <c r="R166" s="17">
        <f>'[1]3.ВС'!R188</f>
        <v>122400</v>
      </c>
      <c r="S166" s="17">
        <f>'[1]3.ВС'!S188</f>
        <v>122400</v>
      </c>
      <c r="T166" s="17">
        <f>'[1]3.ВС'!T188</f>
        <v>0</v>
      </c>
      <c r="U166" s="17">
        <f>'[1]3.ВС'!U188</f>
        <v>0</v>
      </c>
    </row>
    <row r="167" spans="1:21" ht="60" x14ac:dyDescent="0.25">
      <c r="A167" s="21" t="s">
        <v>215</v>
      </c>
      <c r="B167" s="5">
        <v>51</v>
      </c>
      <c r="C167" s="5">
        <v>2</v>
      </c>
      <c r="D167" s="6" t="s">
        <v>130</v>
      </c>
      <c r="E167" s="5"/>
      <c r="F167" s="10"/>
      <c r="G167" s="6"/>
      <c r="H167" s="6"/>
      <c r="I167" s="10"/>
      <c r="J167" s="17">
        <f t="shared" ref="J167:U167" si="69">J168</f>
        <v>25848614</v>
      </c>
      <c r="K167" s="18">
        <f t="shared" si="69"/>
        <v>73222</v>
      </c>
      <c r="L167" s="18">
        <f t="shared" si="69"/>
        <v>20175392</v>
      </c>
      <c r="M167" s="18">
        <f t="shared" si="69"/>
        <v>5600000</v>
      </c>
      <c r="N167" s="17">
        <f t="shared" si="69"/>
        <v>24453776</v>
      </c>
      <c r="O167" s="17">
        <f t="shared" si="69"/>
        <v>3578795</v>
      </c>
      <c r="P167" s="17">
        <f t="shared" si="69"/>
        <v>15274981</v>
      </c>
      <c r="Q167" s="17">
        <f t="shared" si="69"/>
        <v>5600000</v>
      </c>
      <c r="R167" s="17">
        <f t="shared" si="69"/>
        <v>20760605</v>
      </c>
      <c r="S167" s="17">
        <f t="shared" si="69"/>
        <v>70304</v>
      </c>
      <c r="T167" s="17">
        <f t="shared" si="69"/>
        <v>15090301</v>
      </c>
      <c r="U167" s="17">
        <f t="shared" si="69"/>
        <v>5600000</v>
      </c>
    </row>
    <row r="168" spans="1:21" x14ac:dyDescent="0.25">
      <c r="A168" s="21" t="s">
        <v>12</v>
      </c>
      <c r="B168" s="5">
        <v>51</v>
      </c>
      <c r="C168" s="5">
        <v>2</v>
      </c>
      <c r="D168" s="6" t="s">
        <v>130</v>
      </c>
      <c r="E168" s="5">
        <v>851</v>
      </c>
      <c r="F168" s="10"/>
      <c r="G168" s="6"/>
      <c r="H168" s="6"/>
      <c r="I168" s="10"/>
      <c r="J168" s="17">
        <f t="shared" ref="J168:U168" si="70">J169+J172+J175+J180+J183+J188+J191</f>
        <v>25848614</v>
      </c>
      <c r="K168" s="18">
        <f t="shared" si="70"/>
        <v>73222</v>
      </c>
      <c r="L168" s="18">
        <f t="shared" si="70"/>
        <v>20175392</v>
      </c>
      <c r="M168" s="18">
        <f t="shared" si="70"/>
        <v>5600000</v>
      </c>
      <c r="N168" s="17">
        <f t="shared" si="70"/>
        <v>24453776</v>
      </c>
      <c r="O168" s="17">
        <f t="shared" si="70"/>
        <v>3578795</v>
      </c>
      <c r="P168" s="17">
        <f t="shared" si="70"/>
        <v>15274981</v>
      </c>
      <c r="Q168" s="17">
        <f t="shared" si="70"/>
        <v>5600000</v>
      </c>
      <c r="R168" s="17">
        <f t="shared" si="70"/>
        <v>20760605</v>
      </c>
      <c r="S168" s="17">
        <f t="shared" si="70"/>
        <v>70304</v>
      </c>
      <c r="T168" s="17">
        <f t="shared" si="70"/>
        <v>15090301</v>
      </c>
      <c r="U168" s="17">
        <f t="shared" si="70"/>
        <v>5600000</v>
      </c>
    </row>
    <row r="169" spans="1:21" x14ac:dyDescent="0.25">
      <c r="A169" s="21" t="s">
        <v>88</v>
      </c>
      <c r="B169" s="5">
        <v>51</v>
      </c>
      <c r="C169" s="5">
        <v>2</v>
      </c>
      <c r="D169" s="10" t="s">
        <v>130</v>
      </c>
      <c r="E169" s="5">
        <v>851</v>
      </c>
      <c r="F169" s="10" t="s">
        <v>59</v>
      </c>
      <c r="G169" s="10" t="s">
        <v>14</v>
      </c>
      <c r="H169" s="10" t="s">
        <v>216</v>
      </c>
      <c r="I169" s="10"/>
      <c r="J169" s="17">
        <f t="shared" ref="J169:U170" si="71">J170</f>
        <v>9014800</v>
      </c>
      <c r="K169" s="18">
        <f t="shared" si="71"/>
        <v>0</v>
      </c>
      <c r="L169" s="18">
        <f t="shared" si="71"/>
        <v>9014800</v>
      </c>
      <c r="M169" s="18">
        <f t="shared" si="71"/>
        <v>0</v>
      </c>
      <c r="N169" s="17">
        <f t="shared" si="71"/>
        <v>8184000</v>
      </c>
      <c r="O169" s="17">
        <f t="shared" si="71"/>
        <v>0</v>
      </c>
      <c r="P169" s="17">
        <f t="shared" si="71"/>
        <v>8184000</v>
      </c>
      <c r="Q169" s="17">
        <f t="shared" si="71"/>
        <v>0</v>
      </c>
      <c r="R169" s="17">
        <f t="shared" si="71"/>
        <v>8184000</v>
      </c>
      <c r="S169" s="17">
        <f t="shared" si="71"/>
        <v>0</v>
      </c>
      <c r="T169" s="17">
        <f t="shared" si="71"/>
        <v>8184000</v>
      </c>
      <c r="U169" s="17">
        <f t="shared" si="71"/>
        <v>0</v>
      </c>
    </row>
    <row r="170" spans="1:21" ht="45" x14ac:dyDescent="0.25">
      <c r="A170" s="20" t="s">
        <v>48</v>
      </c>
      <c r="B170" s="5">
        <v>51</v>
      </c>
      <c r="C170" s="5">
        <v>2</v>
      </c>
      <c r="D170" s="10" t="s">
        <v>130</v>
      </c>
      <c r="E170" s="5">
        <v>851</v>
      </c>
      <c r="F170" s="10" t="s">
        <v>59</v>
      </c>
      <c r="G170" s="10" t="s">
        <v>14</v>
      </c>
      <c r="H170" s="10" t="s">
        <v>216</v>
      </c>
      <c r="I170" s="10" t="s">
        <v>79</v>
      </c>
      <c r="J170" s="17">
        <f t="shared" si="71"/>
        <v>9014800</v>
      </c>
      <c r="K170" s="18">
        <f t="shared" si="71"/>
        <v>0</v>
      </c>
      <c r="L170" s="18">
        <f t="shared" si="71"/>
        <v>9014800</v>
      </c>
      <c r="M170" s="18">
        <f t="shared" si="71"/>
        <v>0</v>
      </c>
      <c r="N170" s="17">
        <f t="shared" si="71"/>
        <v>8184000</v>
      </c>
      <c r="O170" s="17">
        <f t="shared" si="71"/>
        <v>0</v>
      </c>
      <c r="P170" s="17">
        <f t="shared" si="71"/>
        <v>8184000</v>
      </c>
      <c r="Q170" s="17">
        <f t="shared" si="71"/>
        <v>0</v>
      </c>
      <c r="R170" s="17">
        <f t="shared" si="71"/>
        <v>8184000</v>
      </c>
      <c r="S170" s="17">
        <f t="shared" si="71"/>
        <v>0</v>
      </c>
      <c r="T170" s="17">
        <f t="shared" si="71"/>
        <v>8184000</v>
      </c>
      <c r="U170" s="17">
        <f t="shared" si="71"/>
        <v>0</v>
      </c>
    </row>
    <row r="171" spans="1:21" x14ac:dyDescent="0.25">
      <c r="A171" s="20" t="s">
        <v>49</v>
      </c>
      <c r="B171" s="5">
        <v>51</v>
      </c>
      <c r="C171" s="5">
        <v>2</v>
      </c>
      <c r="D171" s="10" t="s">
        <v>130</v>
      </c>
      <c r="E171" s="5">
        <v>851</v>
      </c>
      <c r="F171" s="10" t="s">
        <v>59</v>
      </c>
      <c r="G171" s="10" t="s">
        <v>14</v>
      </c>
      <c r="H171" s="10" t="s">
        <v>216</v>
      </c>
      <c r="I171" s="10" t="s">
        <v>80</v>
      </c>
      <c r="J171" s="17">
        <f>'[1]3.ВС'!J191</f>
        <v>9014800</v>
      </c>
      <c r="K171" s="18">
        <f>'[1]3.ВС'!K191</f>
        <v>0</v>
      </c>
      <c r="L171" s="18">
        <f>'[1]3.ВС'!L191</f>
        <v>9014800</v>
      </c>
      <c r="M171" s="18">
        <f>'[1]3.ВС'!M191</f>
        <v>0</v>
      </c>
      <c r="N171" s="17">
        <f>'[1]3.ВС'!N191</f>
        <v>8184000</v>
      </c>
      <c r="O171" s="17">
        <f>'[1]3.ВС'!O191</f>
        <v>0</v>
      </c>
      <c r="P171" s="17">
        <f>'[1]3.ВС'!P191</f>
        <v>8184000</v>
      </c>
      <c r="Q171" s="17">
        <f>'[1]3.ВС'!Q191</f>
        <v>0</v>
      </c>
      <c r="R171" s="17">
        <f>'[1]3.ВС'!R191</f>
        <v>8184000</v>
      </c>
      <c r="S171" s="17">
        <f>'[1]3.ВС'!S191</f>
        <v>0</v>
      </c>
      <c r="T171" s="17">
        <f>'[1]3.ВС'!T191</f>
        <v>8184000</v>
      </c>
      <c r="U171" s="17">
        <f>'[1]3.ВС'!U191</f>
        <v>0</v>
      </c>
    </row>
    <row r="172" spans="1:21" ht="30" x14ac:dyDescent="0.25">
      <c r="A172" s="21" t="s">
        <v>89</v>
      </c>
      <c r="B172" s="5">
        <v>51</v>
      </c>
      <c r="C172" s="5">
        <v>2</v>
      </c>
      <c r="D172" s="10" t="s">
        <v>130</v>
      </c>
      <c r="E172" s="5">
        <v>851</v>
      </c>
      <c r="F172" s="10" t="s">
        <v>59</v>
      </c>
      <c r="G172" s="10" t="s">
        <v>14</v>
      </c>
      <c r="H172" s="10" t="s">
        <v>217</v>
      </c>
      <c r="I172" s="10"/>
      <c r="J172" s="17">
        <f t="shared" ref="J172:U176" si="72">J173</f>
        <v>8746000</v>
      </c>
      <c r="K172" s="18">
        <f t="shared" si="72"/>
        <v>0</v>
      </c>
      <c r="L172" s="18">
        <f t="shared" si="72"/>
        <v>8746000</v>
      </c>
      <c r="M172" s="18">
        <f t="shared" si="72"/>
        <v>0</v>
      </c>
      <c r="N172" s="17">
        <f t="shared" si="72"/>
        <v>6902600</v>
      </c>
      <c r="O172" s="17">
        <f t="shared" si="72"/>
        <v>0</v>
      </c>
      <c r="P172" s="17">
        <f t="shared" si="72"/>
        <v>6902600</v>
      </c>
      <c r="Q172" s="17">
        <f t="shared" si="72"/>
        <v>0</v>
      </c>
      <c r="R172" s="17">
        <f t="shared" si="72"/>
        <v>6902600</v>
      </c>
      <c r="S172" s="17">
        <f t="shared" si="72"/>
        <v>0</v>
      </c>
      <c r="T172" s="17">
        <f t="shared" si="72"/>
        <v>6902600</v>
      </c>
      <c r="U172" s="17">
        <f t="shared" si="72"/>
        <v>0</v>
      </c>
    </row>
    <row r="173" spans="1:21" ht="45" x14ac:dyDescent="0.25">
      <c r="A173" s="20" t="s">
        <v>48</v>
      </c>
      <c r="B173" s="5">
        <v>51</v>
      </c>
      <c r="C173" s="5">
        <v>2</v>
      </c>
      <c r="D173" s="10" t="s">
        <v>130</v>
      </c>
      <c r="E173" s="5">
        <v>851</v>
      </c>
      <c r="F173" s="10" t="s">
        <v>59</v>
      </c>
      <c r="G173" s="10" t="s">
        <v>14</v>
      </c>
      <c r="H173" s="10" t="s">
        <v>217</v>
      </c>
      <c r="I173" s="32">
        <v>600</v>
      </c>
      <c r="J173" s="17">
        <f t="shared" si="72"/>
        <v>8746000</v>
      </c>
      <c r="K173" s="18">
        <f t="shared" si="72"/>
        <v>0</v>
      </c>
      <c r="L173" s="18">
        <f t="shared" si="72"/>
        <v>8746000</v>
      </c>
      <c r="M173" s="18">
        <f t="shared" si="72"/>
        <v>0</v>
      </c>
      <c r="N173" s="17">
        <f t="shared" si="72"/>
        <v>6902600</v>
      </c>
      <c r="O173" s="17">
        <f t="shared" si="72"/>
        <v>0</v>
      </c>
      <c r="P173" s="17">
        <f t="shared" si="72"/>
        <v>6902600</v>
      </c>
      <c r="Q173" s="17">
        <f t="shared" si="72"/>
        <v>0</v>
      </c>
      <c r="R173" s="17">
        <f t="shared" si="72"/>
        <v>6902600</v>
      </c>
      <c r="S173" s="17">
        <f t="shared" si="72"/>
        <v>0</v>
      </c>
      <c r="T173" s="17">
        <f t="shared" si="72"/>
        <v>6902600</v>
      </c>
      <c r="U173" s="17">
        <f t="shared" si="72"/>
        <v>0</v>
      </c>
    </row>
    <row r="174" spans="1:21" x14ac:dyDescent="0.25">
      <c r="A174" s="20" t="s">
        <v>49</v>
      </c>
      <c r="B174" s="5">
        <v>51</v>
      </c>
      <c r="C174" s="5">
        <v>2</v>
      </c>
      <c r="D174" s="10" t="s">
        <v>130</v>
      </c>
      <c r="E174" s="5">
        <v>851</v>
      </c>
      <c r="F174" s="10" t="s">
        <v>59</v>
      </c>
      <c r="G174" s="10" t="s">
        <v>14</v>
      </c>
      <c r="H174" s="10" t="s">
        <v>217</v>
      </c>
      <c r="I174" s="32">
        <v>610</v>
      </c>
      <c r="J174" s="17">
        <f>'[1]3.ВС'!J194</f>
        <v>8746000</v>
      </c>
      <c r="K174" s="18">
        <f>'[1]3.ВС'!K194</f>
        <v>0</v>
      </c>
      <c r="L174" s="18">
        <f>'[1]3.ВС'!L194</f>
        <v>8746000</v>
      </c>
      <c r="M174" s="18">
        <f>'[1]3.ВС'!M194</f>
        <v>0</v>
      </c>
      <c r="N174" s="17">
        <f>'[1]3.ВС'!N194</f>
        <v>6902600</v>
      </c>
      <c r="O174" s="17">
        <f>'[1]3.ВС'!O194</f>
        <v>0</v>
      </c>
      <c r="P174" s="17">
        <f>'[1]3.ВС'!P194</f>
        <v>6902600</v>
      </c>
      <c r="Q174" s="17">
        <f>'[1]3.ВС'!Q194</f>
        <v>0</v>
      </c>
      <c r="R174" s="17">
        <f>'[1]3.ВС'!R194</f>
        <v>6902600</v>
      </c>
      <c r="S174" s="17">
        <f>'[1]3.ВС'!S194</f>
        <v>0</v>
      </c>
      <c r="T174" s="17">
        <f>'[1]3.ВС'!T194</f>
        <v>6902600</v>
      </c>
      <c r="U174" s="17">
        <f>'[1]3.ВС'!U194</f>
        <v>0</v>
      </c>
    </row>
    <row r="175" spans="1:21" x14ac:dyDescent="0.25">
      <c r="A175" s="21" t="s">
        <v>90</v>
      </c>
      <c r="B175" s="5">
        <v>51</v>
      </c>
      <c r="C175" s="5">
        <v>2</v>
      </c>
      <c r="D175" s="10" t="s">
        <v>130</v>
      </c>
      <c r="E175" s="5">
        <v>851</v>
      </c>
      <c r="F175" s="10" t="s">
        <v>59</v>
      </c>
      <c r="G175" s="10" t="s">
        <v>14</v>
      </c>
      <c r="H175" s="10" t="s">
        <v>218</v>
      </c>
      <c r="I175" s="32"/>
      <c r="J175" s="17">
        <f t="shared" ref="J175:U175" si="73">J176+J178</f>
        <v>1705000</v>
      </c>
      <c r="K175" s="18">
        <f t="shared" si="73"/>
        <v>0</v>
      </c>
      <c r="L175" s="18">
        <f t="shared" si="73"/>
        <v>1705000</v>
      </c>
      <c r="M175" s="18">
        <f t="shared" si="73"/>
        <v>0</v>
      </c>
      <c r="N175" s="17">
        <f t="shared" si="73"/>
        <v>0</v>
      </c>
      <c r="O175" s="17">
        <f t="shared" si="73"/>
        <v>0</v>
      </c>
      <c r="P175" s="17">
        <f t="shared" si="73"/>
        <v>0</v>
      </c>
      <c r="Q175" s="17">
        <f t="shared" si="73"/>
        <v>0</v>
      </c>
      <c r="R175" s="17">
        <f t="shared" si="73"/>
        <v>0</v>
      </c>
      <c r="S175" s="17">
        <f t="shared" si="73"/>
        <v>0</v>
      </c>
      <c r="T175" s="17">
        <f t="shared" si="73"/>
        <v>0</v>
      </c>
      <c r="U175" s="17">
        <f t="shared" si="73"/>
        <v>0</v>
      </c>
    </row>
    <row r="176" spans="1:21" ht="45" x14ac:dyDescent="0.25">
      <c r="A176" s="20" t="s">
        <v>21</v>
      </c>
      <c r="B176" s="5">
        <v>51</v>
      </c>
      <c r="C176" s="5">
        <v>2</v>
      </c>
      <c r="D176" s="10" t="s">
        <v>130</v>
      </c>
      <c r="E176" s="5">
        <v>851</v>
      </c>
      <c r="F176" s="10" t="s">
        <v>59</v>
      </c>
      <c r="G176" s="10" t="s">
        <v>14</v>
      </c>
      <c r="H176" s="10" t="s">
        <v>218</v>
      </c>
      <c r="I176" s="32">
        <v>200</v>
      </c>
      <c r="J176" s="17">
        <f t="shared" si="72"/>
        <v>145000</v>
      </c>
      <c r="K176" s="18">
        <f t="shared" si="72"/>
        <v>0</v>
      </c>
      <c r="L176" s="18">
        <f t="shared" si="72"/>
        <v>145000</v>
      </c>
      <c r="M176" s="18">
        <f t="shared" si="72"/>
        <v>0</v>
      </c>
      <c r="N176" s="17">
        <f t="shared" si="72"/>
        <v>0</v>
      </c>
      <c r="O176" s="17">
        <f t="shared" si="72"/>
        <v>0</v>
      </c>
      <c r="P176" s="17">
        <f t="shared" si="72"/>
        <v>0</v>
      </c>
      <c r="Q176" s="17">
        <f t="shared" si="72"/>
        <v>0</v>
      </c>
      <c r="R176" s="17">
        <f t="shared" si="72"/>
        <v>0</v>
      </c>
      <c r="S176" s="17">
        <f t="shared" si="72"/>
        <v>0</v>
      </c>
      <c r="T176" s="17">
        <f t="shared" si="72"/>
        <v>0</v>
      </c>
      <c r="U176" s="17">
        <f t="shared" si="72"/>
        <v>0</v>
      </c>
    </row>
    <row r="177" spans="1:21" ht="45" x14ac:dyDescent="0.25">
      <c r="A177" s="20" t="s">
        <v>23</v>
      </c>
      <c r="B177" s="5">
        <v>51</v>
      </c>
      <c r="C177" s="5">
        <v>2</v>
      </c>
      <c r="D177" s="10" t="s">
        <v>130</v>
      </c>
      <c r="E177" s="5">
        <v>851</v>
      </c>
      <c r="F177" s="10" t="s">
        <v>59</v>
      </c>
      <c r="G177" s="10" t="s">
        <v>14</v>
      </c>
      <c r="H177" s="10" t="s">
        <v>218</v>
      </c>
      <c r="I177" s="32">
        <v>240</v>
      </c>
      <c r="J177" s="17">
        <f>'[1]3.ВС'!J197</f>
        <v>145000</v>
      </c>
      <c r="K177" s="18">
        <f>'[1]3.ВС'!K197</f>
        <v>0</v>
      </c>
      <c r="L177" s="18">
        <f>'[1]3.ВС'!L197</f>
        <v>145000</v>
      </c>
      <c r="M177" s="18">
        <f>'[1]3.ВС'!M197</f>
        <v>0</v>
      </c>
      <c r="N177" s="17">
        <f>'[1]3.ВС'!N197</f>
        <v>0</v>
      </c>
      <c r="O177" s="17">
        <f>'[1]3.ВС'!O197</f>
        <v>0</v>
      </c>
      <c r="P177" s="17">
        <f>'[1]3.ВС'!P197</f>
        <v>0</v>
      </c>
      <c r="Q177" s="17">
        <f>'[1]3.ВС'!Q197</f>
        <v>0</v>
      </c>
      <c r="R177" s="17">
        <f>'[1]3.ВС'!R197</f>
        <v>0</v>
      </c>
      <c r="S177" s="17">
        <f>'[1]3.ВС'!S197</f>
        <v>0</v>
      </c>
      <c r="T177" s="17">
        <f>'[1]3.ВС'!T197</f>
        <v>0</v>
      </c>
      <c r="U177" s="17">
        <f>'[1]3.ВС'!U197</f>
        <v>0</v>
      </c>
    </row>
    <row r="178" spans="1:21" ht="45" x14ac:dyDescent="0.25">
      <c r="A178" s="20" t="s">
        <v>48</v>
      </c>
      <c r="B178" s="5">
        <v>51</v>
      </c>
      <c r="C178" s="5">
        <v>2</v>
      </c>
      <c r="D178" s="10" t="s">
        <v>130</v>
      </c>
      <c r="E178" s="5">
        <v>851</v>
      </c>
      <c r="F178" s="10" t="s">
        <v>59</v>
      </c>
      <c r="G178" s="10" t="s">
        <v>14</v>
      </c>
      <c r="H178" s="10" t="s">
        <v>218</v>
      </c>
      <c r="I178" s="32">
        <v>600</v>
      </c>
      <c r="J178" s="17">
        <f t="shared" ref="J178:U178" si="74">J179</f>
        <v>1560000</v>
      </c>
      <c r="K178" s="18">
        <f t="shared" si="74"/>
        <v>0</v>
      </c>
      <c r="L178" s="18">
        <f t="shared" si="74"/>
        <v>1560000</v>
      </c>
      <c r="M178" s="18">
        <f t="shared" si="74"/>
        <v>0</v>
      </c>
      <c r="N178" s="17">
        <f t="shared" si="74"/>
        <v>0</v>
      </c>
      <c r="O178" s="17">
        <f t="shared" si="74"/>
        <v>0</v>
      </c>
      <c r="P178" s="17">
        <f t="shared" si="74"/>
        <v>0</v>
      </c>
      <c r="Q178" s="17">
        <f t="shared" si="74"/>
        <v>0</v>
      </c>
      <c r="R178" s="17">
        <f t="shared" si="74"/>
        <v>0</v>
      </c>
      <c r="S178" s="17">
        <f t="shared" si="74"/>
        <v>0</v>
      </c>
      <c r="T178" s="17">
        <f t="shared" si="74"/>
        <v>0</v>
      </c>
      <c r="U178" s="17">
        <f t="shared" si="74"/>
        <v>0</v>
      </c>
    </row>
    <row r="179" spans="1:21" x14ac:dyDescent="0.25">
      <c r="A179" s="20" t="s">
        <v>49</v>
      </c>
      <c r="B179" s="5">
        <v>51</v>
      </c>
      <c r="C179" s="5">
        <v>2</v>
      </c>
      <c r="D179" s="10" t="s">
        <v>130</v>
      </c>
      <c r="E179" s="5">
        <v>851</v>
      </c>
      <c r="F179" s="10" t="s">
        <v>59</v>
      </c>
      <c r="G179" s="10" t="s">
        <v>14</v>
      </c>
      <c r="H179" s="10" t="s">
        <v>218</v>
      </c>
      <c r="I179" s="32">
        <v>610</v>
      </c>
      <c r="J179" s="17">
        <f>'[1]3.ВС'!J199</f>
        <v>1560000</v>
      </c>
      <c r="K179" s="18">
        <f>'[1]3.ВС'!K199</f>
        <v>0</v>
      </c>
      <c r="L179" s="18">
        <f>'[1]3.ВС'!L199</f>
        <v>1560000</v>
      </c>
      <c r="M179" s="18">
        <f>'[1]3.ВС'!M199</f>
        <v>0</v>
      </c>
      <c r="N179" s="17">
        <f>'[1]3.ВС'!N199</f>
        <v>0</v>
      </c>
      <c r="O179" s="17">
        <f>'[1]3.ВС'!O199</f>
        <v>0</v>
      </c>
      <c r="P179" s="17">
        <f>'[1]3.ВС'!P199</f>
        <v>0</v>
      </c>
      <c r="Q179" s="17">
        <f>'[1]3.ВС'!Q199</f>
        <v>0</v>
      </c>
      <c r="R179" s="17">
        <f>'[1]3.ВС'!R199</f>
        <v>0</v>
      </c>
      <c r="S179" s="17">
        <f>'[1]3.ВС'!S199</f>
        <v>0</v>
      </c>
      <c r="T179" s="17">
        <f>'[1]3.ВС'!T199</f>
        <v>0</v>
      </c>
      <c r="U179" s="17">
        <f>'[1]3.ВС'!U199</f>
        <v>0</v>
      </c>
    </row>
    <row r="180" spans="1:21" ht="45" x14ac:dyDescent="0.25">
      <c r="A180" s="16" t="s">
        <v>83</v>
      </c>
      <c r="B180" s="5">
        <v>51</v>
      </c>
      <c r="C180" s="5">
        <v>2</v>
      </c>
      <c r="D180" s="10" t="s">
        <v>130</v>
      </c>
      <c r="E180" s="5">
        <v>851</v>
      </c>
      <c r="F180" s="10"/>
      <c r="G180" s="10"/>
      <c r="H180" s="10" t="s">
        <v>203</v>
      </c>
      <c r="I180" s="32"/>
      <c r="J180" s="17">
        <f t="shared" ref="J180:U181" si="75">J181</f>
        <v>705715</v>
      </c>
      <c r="K180" s="18">
        <f t="shared" si="75"/>
        <v>0</v>
      </c>
      <c r="L180" s="18">
        <f t="shared" si="75"/>
        <v>705715</v>
      </c>
      <c r="M180" s="18">
        <f t="shared" si="75"/>
        <v>0</v>
      </c>
      <c r="N180" s="17">
        <f t="shared" si="75"/>
        <v>0</v>
      </c>
      <c r="O180" s="17">
        <f t="shared" si="75"/>
        <v>0</v>
      </c>
      <c r="P180" s="17">
        <f t="shared" si="75"/>
        <v>0</v>
      </c>
      <c r="Q180" s="17">
        <f t="shared" si="75"/>
        <v>0</v>
      </c>
      <c r="R180" s="17">
        <f t="shared" si="75"/>
        <v>0</v>
      </c>
      <c r="S180" s="17">
        <f t="shared" si="75"/>
        <v>0</v>
      </c>
      <c r="T180" s="17">
        <f t="shared" si="75"/>
        <v>0</v>
      </c>
      <c r="U180" s="17">
        <f t="shared" si="75"/>
        <v>0</v>
      </c>
    </row>
    <row r="181" spans="1:21" ht="45" x14ac:dyDescent="0.25">
      <c r="A181" s="16" t="s">
        <v>48</v>
      </c>
      <c r="B181" s="5">
        <v>51</v>
      </c>
      <c r="C181" s="5">
        <v>2</v>
      </c>
      <c r="D181" s="10" t="s">
        <v>130</v>
      </c>
      <c r="E181" s="5">
        <v>851</v>
      </c>
      <c r="F181" s="10" t="s">
        <v>59</v>
      </c>
      <c r="G181" s="10" t="s">
        <v>14</v>
      </c>
      <c r="H181" s="10" t="s">
        <v>203</v>
      </c>
      <c r="I181" s="32">
        <v>600</v>
      </c>
      <c r="J181" s="17">
        <f t="shared" si="75"/>
        <v>705715</v>
      </c>
      <c r="K181" s="18">
        <f t="shared" si="75"/>
        <v>0</v>
      </c>
      <c r="L181" s="18">
        <f t="shared" si="75"/>
        <v>705715</v>
      </c>
      <c r="M181" s="18">
        <f t="shared" si="75"/>
        <v>0</v>
      </c>
      <c r="N181" s="17">
        <f t="shared" si="75"/>
        <v>0</v>
      </c>
      <c r="O181" s="17">
        <f t="shared" si="75"/>
        <v>0</v>
      </c>
      <c r="P181" s="17">
        <f t="shared" si="75"/>
        <v>0</v>
      </c>
      <c r="Q181" s="17">
        <f t="shared" si="75"/>
        <v>0</v>
      </c>
      <c r="R181" s="17">
        <f t="shared" si="75"/>
        <v>0</v>
      </c>
      <c r="S181" s="17">
        <f t="shared" si="75"/>
        <v>0</v>
      </c>
      <c r="T181" s="17">
        <f t="shared" si="75"/>
        <v>0</v>
      </c>
      <c r="U181" s="17">
        <f t="shared" si="75"/>
        <v>0</v>
      </c>
    </row>
    <row r="182" spans="1:21" x14ac:dyDescent="0.25">
      <c r="A182" s="16" t="s">
        <v>49</v>
      </c>
      <c r="B182" s="5">
        <v>51</v>
      </c>
      <c r="C182" s="5">
        <v>2</v>
      </c>
      <c r="D182" s="10" t="s">
        <v>130</v>
      </c>
      <c r="E182" s="5">
        <v>851</v>
      </c>
      <c r="F182" s="10" t="s">
        <v>59</v>
      </c>
      <c r="G182" s="10" t="s">
        <v>14</v>
      </c>
      <c r="H182" s="10" t="s">
        <v>203</v>
      </c>
      <c r="I182" s="32">
        <v>610</v>
      </c>
      <c r="J182" s="17">
        <f>'[1]3.ВС'!J202</f>
        <v>705715</v>
      </c>
      <c r="K182" s="18">
        <f>'[1]3.ВС'!K202</f>
        <v>0</v>
      </c>
      <c r="L182" s="18">
        <f>'[1]3.ВС'!L202</f>
        <v>705715</v>
      </c>
      <c r="M182" s="18">
        <f>'[1]3.ВС'!M202</f>
        <v>0</v>
      </c>
      <c r="N182" s="17">
        <f>'[1]3.ВС'!N202</f>
        <v>0</v>
      </c>
      <c r="O182" s="17">
        <f>'[1]3.ВС'!O202</f>
        <v>0</v>
      </c>
      <c r="P182" s="17">
        <f>'[1]3.ВС'!P202</f>
        <v>0</v>
      </c>
      <c r="Q182" s="17">
        <f>'[1]3.ВС'!Q202</f>
        <v>0</v>
      </c>
      <c r="R182" s="17">
        <f>'[1]3.ВС'!R202</f>
        <v>0</v>
      </c>
      <c r="S182" s="17">
        <f>'[1]3.ВС'!S202</f>
        <v>0</v>
      </c>
      <c r="T182" s="17">
        <f>'[1]3.ВС'!T202</f>
        <v>0</v>
      </c>
      <c r="U182" s="17">
        <f>'[1]3.ВС'!U202</f>
        <v>0</v>
      </c>
    </row>
    <row r="183" spans="1:21" ht="105" x14ac:dyDescent="0.25">
      <c r="A183" s="21" t="s">
        <v>144</v>
      </c>
      <c r="B183" s="5">
        <v>51</v>
      </c>
      <c r="C183" s="5">
        <v>2</v>
      </c>
      <c r="D183" s="10" t="s">
        <v>130</v>
      </c>
      <c r="E183" s="5">
        <v>851</v>
      </c>
      <c r="F183" s="10" t="s">
        <v>59</v>
      </c>
      <c r="G183" s="10" t="s">
        <v>14</v>
      </c>
      <c r="H183" s="10" t="s">
        <v>219</v>
      </c>
      <c r="I183" s="32"/>
      <c r="J183" s="17">
        <f t="shared" ref="J183:U183" si="76">J184+J186</f>
        <v>5600000</v>
      </c>
      <c r="K183" s="18">
        <f t="shared" si="76"/>
        <v>0</v>
      </c>
      <c r="L183" s="18">
        <f t="shared" si="76"/>
        <v>0</v>
      </c>
      <c r="M183" s="18">
        <f t="shared" si="76"/>
        <v>5600000</v>
      </c>
      <c r="N183" s="17">
        <f t="shared" si="76"/>
        <v>5600000</v>
      </c>
      <c r="O183" s="17">
        <f t="shared" si="76"/>
        <v>0</v>
      </c>
      <c r="P183" s="17">
        <f t="shared" si="76"/>
        <v>0</v>
      </c>
      <c r="Q183" s="17">
        <f t="shared" si="76"/>
        <v>5600000</v>
      </c>
      <c r="R183" s="17">
        <f t="shared" si="76"/>
        <v>5600000</v>
      </c>
      <c r="S183" s="17">
        <f t="shared" si="76"/>
        <v>0</v>
      </c>
      <c r="T183" s="17">
        <f t="shared" si="76"/>
        <v>0</v>
      </c>
      <c r="U183" s="17">
        <f t="shared" si="76"/>
        <v>5600000</v>
      </c>
    </row>
    <row r="184" spans="1:21" ht="45" x14ac:dyDescent="0.25">
      <c r="A184" s="20" t="s">
        <v>21</v>
      </c>
      <c r="B184" s="5">
        <v>51</v>
      </c>
      <c r="C184" s="5">
        <v>2</v>
      </c>
      <c r="D184" s="10" t="s">
        <v>130</v>
      </c>
      <c r="E184" s="5">
        <v>851</v>
      </c>
      <c r="F184" s="10" t="s">
        <v>59</v>
      </c>
      <c r="G184" s="10" t="s">
        <v>14</v>
      </c>
      <c r="H184" s="10" t="s">
        <v>219</v>
      </c>
      <c r="I184" s="32">
        <v>200</v>
      </c>
      <c r="J184" s="17">
        <f t="shared" ref="J184:U186" si="77">J185</f>
        <v>375000</v>
      </c>
      <c r="K184" s="18">
        <f t="shared" si="77"/>
        <v>0</v>
      </c>
      <c r="L184" s="18">
        <f t="shared" si="77"/>
        <v>0</v>
      </c>
      <c r="M184" s="18">
        <f t="shared" si="77"/>
        <v>375000</v>
      </c>
      <c r="N184" s="17">
        <f t="shared" si="77"/>
        <v>375000</v>
      </c>
      <c r="O184" s="17">
        <f t="shared" si="77"/>
        <v>0</v>
      </c>
      <c r="P184" s="17">
        <f t="shared" si="77"/>
        <v>0</v>
      </c>
      <c r="Q184" s="17">
        <f t="shared" si="77"/>
        <v>375000</v>
      </c>
      <c r="R184" s="17">
        <f t="shared" si="77"/>
        <v>375000</v>
      </c>
      <c r="S184" s="17">
        <f t="shared" si="77"/>
        <v>0</v>
      </c>
      <c r="T184" s="17">
        <f t="shared" si="77"/>
        <v>0</v>
      </c>
      <c r="U184" s="17">
        <f t="shared" si="77"/>
        <v>375000</v>
      </c>
    </row>
    <row r="185" spans="1:21" ht="45" x14ac:dyDescent="0.25">
      <c r="A185" s="20" t="s">
        <v>23</v>
      </c>
      <c r="B185" s="5">
        <v>51</v>
      </c>
      <c r="C185" s="5">
        <v>2</v>
      </c>
      <c r="D185" s="10" t="s">
        <v>130</v>
      </c>
      <c r="E185" s="5">
        <v>851</v>
      </c>
      <c r="F185" s="10" t="s">
        <v>59</v>
      </c>
      <c r="G185" s="10" t="s">
        <v>14</v>
      </c>
      <c r="H185" s="10" t="s">
        <v>219</v>
      </c>
      <c r="I185" s="32">
        <v>240</v>
      </c>
      <c r="J185" s="17">
        <f>'[1]3.ВС'!J205</f>
        <v>375000</v>
      </c>
      <c r="K185" s="18">
        <f>'[1]3.ВС'!K205</f>
        <v>0</v>
      </c>
      <c r="L185" s="18">
        <f>'[1]3.ВС'!L205</f>
        <v>0</v>
      </c>
      <c r="M185" s="18">
        <f>'[1]3.ВС'!M205</f>
        <v>375000</v>
      </c>
      <c r="N185" s="17">
        <f>'[1]3.ВС'!N205</f>
        <v>375000</v>
      </c>
      <c r="O185" s="17">
        <f>'[1]3.ВС'!O205</f>
        <v>0</v>
      </c>
      <c r="P185" s="17">
        <f>'[1]3.ВС'!P205</f>
        <v>0</v>
      </c>
      <c r="Q185" s="17">
        <f>'[1]3.ВС'!Q205</f>
        <v>375000</v>
      </c>
      <c r="R185" s="17">
        <f>'[1]3.ВС'!R205</f>
        <v>375000</v>
      </c>
      <c r="S185" s="17">
        <f>'[1]3.ВС'!S205</f>
        <v>0</v>
      </c>
      <c r="T185" s="17">
        <f>'[1]3.ВС'!T205</f>
        <v>0</v>
      </c>
      <c r="U185" s="17">
        <f>'[1]3.ВС'!U205</f>
        <v>375000</v>
      </c>
    </row>
    <row r="186" spans="1:21" ht="45" x14ac:dyDescent="0.25">
      <c r="A186" s="20" t="s">
        <v>48</v>
      </c>
      <c r="B186" s="5">
        <v>51</v>
      </c>
      <c r="C186" s="5">
        <v>2</v>
      </c>
      <c r="D186" s="10" t="s">
        <v>130</v>
      </c>
      <c r="E186" s="5">
        <v>851</v>
      </c>
      <c r="F186" s="10" t="s">
        <v>59</v>
      </c>
      <c r="G186" s="10" t="s">
        <v>14</v>
      </c>
      <c r="H186" s="10" t="s">
        <v>219</v>
      </c>
      <c r="I186" s="32">
        <v>600</v>
      </c>
      <c r="J186" s="17">
        <f t="shared" si="77"/>
        <v>5225000</v>
      </c>
      <c r="K186" s="18">
        <f t="shared" si="77"/>
        <v>0</v>
      </c>
      <c r="L186" s="18">
        <f t="shared" si="77"/>
        <v>0</v>
      </c>
      <c r="M186" s="18">
        <f t="shared" si="77"/>
        <v>5225000</v>
      </c>
      <c r="N186" s="17">
        <f t="shared" si="77"/>
        <v>5225000</v>
      </c>
      <c r="O186" s="17">
        <f t="shared" si="77"/>
        <v>0</v>
      </c>
      <c r="P186" s="17">
        <f t="shared" si="77"/>
        <v>0</v>
      </c>
      <c r="Q186" s="17">
        <f t="shared" si="77"/>
        <v>5225000</v>
      </c>
      <c r="R186" s="17">
        <f t="shared" si="77"/>
        <v>5225000</v>
      </c>
      <c r="S186" s="17">
        <f t="shared" si="77"/>
        <v>0</v>
      </c>
      <c r="T186" s="17">
        <f t="shared" si="77"/>
        <v>0</v>
      </c>
      <c r="U186" s="17">
        <f t="shared" si="77"/>
        <v>5225000</v>
      </c>
    </row>
    <row r="187" spans="1:21" x14ac:dyDescent="0.25">
      <c r="A187" s="20" t="s">
        <v>49</v>
      </c>
      <c r="B187" s="5">
        <v>51</v>
      </c>
      <c r="C187" s="5">
        <v>2</v>
      </c>
      <c r="D187" s="10" t="s">
        <v>130</v>
      </c>
      <c r="E187" s="5">
        <v>851</v>
      </c>
      <c r="F187" s="10" t="s">
        <v>59</v>
      </c>
      <c r="G187" s="10" t="s">
        <v>14</v>
      </c>
      <c r="H187" s="10" t="s">
        <v>219</v>
      </c>
      <c r="I187" s="32">
        <v>610</v>
      </c>
      <c r="J187" s="17">
        <f>'[1]3.ВС'!J207</f>
        <v>5225000</v>
      </c>
      <c r="K187" s="18">
        <f>'[1]3.ВС'!K207</f>
        <v>0</v>
      </c>
      <c r="L187" s="18">
        <f>'[1]3.ВС'!L207</f>
        <v>0</v>
      </c>
      <c r="M187" s="18">
        <f>'[1]3.ВС'!M207</f>
        <v>5225000</v>
      </c>
      <c r="N187" s="17">
        <f>'[1]3.ВС'!N207</f>
        <v>5225000</v>
      </c>
      <c r="O187" s="17">
        <f>'[1]3.ВС'!O207</f>
        <v>0</v>
      </c>
      <c r="P187" s="17">
        <f>'[1]3.ВС'!P207</f>
        <v>0</v>
      </c>
      <c r="Q187" s="17">
        <f>'[1]3.ВС'!Q207</f>
        <v>5225000</v>
      </c>
      <c r="R187" s="17">
        <f>'[1]3.ВС'!R207</f>
        <v>5225000</v>
      </c>
      <c r="S187" s="17">
        <f>'[1]3.ВС'!S207</f>
        <v>0</v>
      </c>
      <c r="T187" s="17">
        <f>'[1]3.ВС'!T207</f>
        <v>0</v>
      </c>
      <c r="U187" s="17">
        <f>'[1]3.ВС'!U207</f>
        <v>5225000</v>
      </c>
    </row>
    <row r="188" spans="1:21" ht="60" x14ac:dyDescent="0.25">
      <c r="A188" s="21" t="s">
        <v>145</v>
      </c>
      <c r="B188" s="5">
        <v>51</v>
      </c>
      <c r="C188" s="5">
        <v>2</v>
      </c>
      <c r="D188" s="10" t="s">
        <v>130</v>
      </c>
      <c r="E188" s="5">
        <v>851</v>
      </c>
      <c r="F188" s="10" t="s">
        <v>59</v>
      </c>
      <c r="G188" s="10" t="s">
        <v>14</v>
      </c>
      <c r="H188" s="10" t="s">
        <v>220</v>
      </c>
      <c r="I188" s="10"/>
      <c r="J188" s="17">
        <f t="shared" ref="J188:U189" si="78">J189</f>
        <v>0</v>
      </c>
      <c r="K188" s="18">
        <f t="shared" si="78"/>
        <v>0</v>
      </c>
      <c r="L188" s="18">
        <f t="shared" si="78"/>
        <v>0</v>
      </c>
      <c r="M188" s="18">
        <f t="shared" si="78"/>
        <v>0</v>
      </c>
      <c r="N188" s="17">
        <f t="shared" si="78"/>
        <v>3690077</v>
      </c>
      <c r="O188" s="17">
        <f t="shared" si="78"/>
        <v>3505573</v>
      </c>
      <c r="P188" s="17">
        <f t="shared" si="78"/>
        <v>184504</v>
      </c>
      <c r="Q188" s="17">
        <f t="shared" si="78"/>
        <v>0</v>
      </c>
      <c r="R188" s="17">
        <f t="shared" si="78"/>
        <v>0</v>
      </c>
      <c r="S188" s="17">
        <f t="shared" si="78"/>
        <v>0</v>
      </c>
      <c r="T188" s="17">
        <f t="shared" si="78"/>
        <v>0</v>
      </c>
      <c r="U188" s="17">
        <f t="shared" si="78"/>
        <v>0</v>
      </c>
    </row>
    <row r="189" spans="1:21" ht="45" x14ac:dyDescent="0.25">
      <c r="A189" s="20" t="s">
        <v>48</v>
      </c>
      <c r="B189" s="5">
        <v>51</v>
      </c>
      <c r="C189" s="5">
        <v>2</v>
      </c>
      <c r="D189" s="10" t="s">
        <v>130</v>
      </c>
      <c r="E189" s="5">
        <v>851</v>
      </c>
      <c r="F189" s="10" t="s">
        <v>59</v>
      </c>
      <c r="G189" s="10" t="s">
        <v>14</v>
      </c>
      <c r="H189" s="10" t="s">
        <v>220</v>
      </c>
      <c r="I189" s="10" t="s">
        <v>79</v>
      </c>
      <c r="J189" s="17">
        <f t="shared" si="78"/>
        <v>0</v>
      </c>
      <c r="K189" s="18">
        <f t="shared" si="78"/>
        <v>0</v>
      </c>
      <c r="L189" s="18">
        <f t="shared" si="78"/>
        <v>0</v>
      </c>
      <c r="M189" s="18">
        <f t="shared" si="78"/>
        <v>0</v>
      </c>
      <c r="N189" s="17">
        <f t="shared" si="78"/>
        <v>3690077</v>
      </c>
      <c r="O189" s="17">
        <f t="shared" si="78"/>
        <v>3505573</v>
      </c>
      <c r="P189" s="17">
        <f t="shared" si="78"/>
        <v>184504</v>
      </c>
      <c r="Q189" s="17">
        <f t="shared" si="78"/>
        <v>0</v>
      </c>
      <c r="R189" s="17">
        <f t="shared" si="78"/>
        <v>0</v>
      </c>
      <c r="S189" s="17">
        <f t="shared" si="78"/>
        <v>0</v>
      </c>
      <c r="T189" s="17">
        <f t="shared" si="78"/>
        <v>0</v>
      </c>
      <c r="U189" s="17">
        <f t="shared" si="78"/>
        <v>0</v>
      </c>
    </row>
    <row r="190" spans="1:21" x14ac:dyDescent="0.25">
      <c r="A190" s="20" t="s">
        <v>49</v>
      </c>
      <c r="B190" s="5">
        <v>51</v>
      </c>
      <c r="C190" s="5">
        <v>2</v>
      </c>
      <c r="D190" s="10" t="s">
        <v>130</v>
      </c>
      <c r="E190" s="5">
        <v>851</v>
      </c>
      <c r="F190" s="10" t="s">
        <v>59</v>
      </c>
      <c r="G190" s="10" t="s">
        <v>14</v>
      </c>
      <c r="H190" s="10" t="s">
        <v>220</v>
      </c>
      <c r="I190" s="10" t="s">
        <v>80</v>
      </c>
      <c r="J190" s="17">
        <f>'[1]3.ВС'!J210</f>
        <v>0</v>
      </c>
      <c r="K190" s="18">
        <f>'[1]3.ВС'!K210</f>
        <v>0</v>
      </c>
      <c r="L190" s="18">
        <f>'[1]3.ВС'!L210</f>
        <v>0</v>
      </c>
      <c r="M190" s="18">
        <f>'[1]3.ВС'!M210</f>
        <v>0</v>
      </c>
      <c r="N190" s="17">
        <f>'[1]3.ВС'!N210</f>
        <v>3690077</v>
      </c>
      <c r="O190" s="17">
        <f>'[1]3.ВС'!O210</f>
        <v>3505573</v>
      </c>
      <c r="P190" s="17">
        <f>'[1]3.ВС'!P210</f>
        <v>184504</v>
      </c>
      <c r="Q190" s="17">
        <f>'[1]3.ВС'!Q210</f>
        <v>0</v>
      </c>
      <c r="R190" s="17">
        <f>'[1]3.ВС'!R210</f>
        <v>0</v>
      </c>
      <c r="S190" s="17">
        <f>'[1]3.ВС'!S210</f>
        <v>0</v>
      </c>
      <c r="T190" s="17">
        <f>'[1]3.ВС'!T210</f>
        <v>0</v>
      </c>
      <c r="U190" s="17">
        <f>'[1]3.ВС'!U210</f>
        <v>0</v>
      </c>
    </row>
    <row r="191" spans="1:21" ht="30" x14ac:dyDescent="0.25">
      <c r="A191" s="24" t="s">
        <v>91</v>
      </c>
      <c r="B191" s="5">
        <v>51</v>
      </c>
      <c r="C191" s="5">
        <v>2</v>
      </c>
      <c r="D191" s="10" t="s">
        <v>130</v>
      </c>
      <c r="E191" s="5">
        <v>851</v>
      </c>
      <c r="F191" s="10" t="s">
        <v>59</v>
      </c>
      <c r="G191" s="10" t="s">
        <v>14</v>
      </c>
      <c r="H191" s="10" t="s">
        <v>221</v>
      </c>
      <c r="I191" s="10"/>
      <c r="J191" s="17">
        <f t="shared" ref="J191:U192" si="79">J192</f>
        <v>77099</v>
      </c>
      <c r="K191" s="18">
        <f t="shared" si="79"/>
        <v>73222</v>
      </c>
      <c r="L191" s="18">
        <f t="shared" si="79"/>
        <v>3877</v>
      </c>
      <c r="M191" s="18">
        <f t="shared" si="79"/>
        <v>0</v>
      </c>
      <c r="N191" s="17">
        <f t="shared" si="79"/>
        <v>77099</v>
      </c>
      <c r="O191" s="17">
        <f t="shared" si="79"/>
        <v>73222</v>
      </c>
      <c r="P191" s="17">
        <f t="shared" si="79"/>
        <v>3877</v>
      </c>
      <c r="Q191" s="17">
        <f t="shared" si="79"/>
        <v>0</v>
      </c>
      <c r="R191" s="17">
        <f t="shared" si="79"/>
        <v>74005</v>
      </c>
      <c r="S191" s="17">
        <f t="shared" si="79"/>
        <v>70304</v>
      </c>
      <c r="T191" s="17">
        <f t="shared" si="79"/>
        <v>3701</v>
      </c>
      <c r="U191" s="17">
        <f t="shared" si="79"/>
        <v>0</v>
      </c>
    </row>
    <row r="192" spans="1:21" ht="45" x14ac:dyDescent="0.25">
      <c r="A192" s="20" t="s">
        <v>48</v>
      </c>
      <c r="B192" s="5">
        <v>51</v>
      </c>
      <c r="C192" s="5">
        <v>2</v>
      </c>
      <c r="D192" s="10" t="s">
        <v>130</v>
      </c>
      <c r="E192" s="5">
        <v>851</v>
      </c>
      <c r="F192" s="10" t="s">
        <v>59</v>
      </c>
      <c r="G192" s="10" t="s">
        <v>14</v>
      </c>
      <c r="H192" s="10" t="s">
        <v>221</v>
      </c>
      <c r="I192" s="10" t="s">
        <v>79</v>
      </c>
      <c r="J192" s="17">
        <f t="shared" si="79"/>
        <v>77099</v>
      </c>
      <c r="K192" s="18">
        <f t="shared" si="79"/>
        <v>73222</v>
      </c>
      <c r="L192" s="18">
        <f t="shared" si="79"/>
        <v>3877</v>
      </c>
      <c r="M192" s="18">
        <f t="shared" si="79"/>
        <v>0</v>
      </c>
      <c r="N192" s="17">
        <f t="shared" si="79"/>
        <v>77099</v>
      </c>
      <c r="O192" s="17">
        <f t="shared" si="79"/>
        <v>73222</v>
      </c>
      <c r="P192" s="17">
        <f t="shared" si="79"/>
        <v>3877</v>
      </c>
      <c r="Q192" s="17">
        <f t="shared" si="79"/>
        <v>0</v>
      </c>
      <c r="R192" s="17">
        <f t="shared" si="79"/>
        <v>74005</v>
      </c>
      <c r="S192" s="17">
        <f t="shared" si="79"/>
        <v>70304</v>
      </c>
      <c r="T192" s="17">
        <f t="shared" si="79"/>
        <v>3701</v>
      </c>
      <c r="U192" s="17">
        <f t="shared" si="79"/>
        <v>0</v>
      </c>
    </row>
    <row r="193" spans="1:21" x14ac:dyDescent="0.25">
      <c r="A193" s="20" t="s">
        <v>86</v>
      </c>
      <c r="B193" s="5">
        <v>51</v>
      </c>
      <c r="C193" s="5">
        <v>2</v>
      </c>
      <c r="D193" s="10" t="s">
        <v>130</v>
      </c>
      <c r="E193" s="5">
        <v>851</v>
      </c>
      <c r="F193" s="10" t="s">
        <v>59</v>
      </c>
      <c r="G193" s="10" t="s">
        <v>14</v>
      </c>
      <c r="H193" s="10" t="s">
        <v>221</v>
      </c>
      <c r="I193" s="10" t="s">
        <v>80</v>
      </c>
      <c r="J193" s="17">
        <f>'[1]3.ВС'!J213</f>
        <v>77099</v>
      </c>
      <c r="K193" s="18">
        <f>'[1]3.ВС'!K213</f>
        <v>73222</v>
      </c>
      <c r="L193" s="18">
        <f>'[1]3.ВС'!L213</f>
        <v>3877</v>
      </c>
      <c r="M193" s="18">
        <f>'[1]3.ВС'!M213</f>
        <v>0</v>
      </c>
      <c r="N193" s="17">
        <f>'[1]3.ВС'!N213</f>
        <v>77099</v>
      </c>
      <c r="O193" s="17">
        <f>'[1]3.ВС'!O213</f>
        <v>73222</v>
      </c>
      <c r="P193" s="17">
        <f>'[1]3.ВС'!P213</f>
        <v>3877</v>
      </c>
      <c r="Q193" s="17">
        <f>'[1]3.ВС'!Q213</f>
        <v>0</v>
      </c>
      <c r="R193" s="17">
        <f>'[1]3.ВС'!R213</f>
        <v>74005</v>
      </c>
      <c r="S193" s="17">
        <f>'[1]3.ВС'!S213</f>
        <v>70304</v>
      </c>
      <c r="T193" s="17">
        <f>'[1]3.ВС'!T213</f>
        <v>3701</v>
      </c>
      <c r="U193" s="17">
        <f>'[1]3.ВС'!U213</f>
        <v>0</v>
      </c>
    </row>
    <row r="194" spans="1:21" ht="45" x14ac:dyDescent="0.25">
      <c r="A194" s="21" t="s">
        <v>222</v>
      </c>
      <c r="B194" s="5">
        <v>51</v>
      </c>
      <c r="C194" s="5">
        <v>3</v>
      </c>
      <c r="D194" s="10"/>
      <c r="E194" s="5"/>
      <c r="F194" s="10"/>
      <c r="G194" s="6"/>
      <c r="H194" s="6"/>
      <c r="I194" s="10"/>
      <c r="J194" s="17">
        <f t="shared" ref="J194:U194" si="80">J196</f>
        <v>5000</v>
      </c>
      <c r="K194" s="18">
        <f t="shared" si="80"/>
        <v>0</v>
      </c>
      <c r="L194" s="18">
        <f t="shared" si="80"/>
        <v>5000</v>
      </c>
      <c r="M194" s="18">
        <f t="shared" si="80"/>
        <v>0</v>
      </c>
      <c r="N194" s="17">
        <f t="shared" si="80"/>
        <v>0</v>
      </c>
      <c r="O194" s="17">
        <f t="shared" si="80"/>
        <v>0</v>
      </c>
      <c r="P194" s="17">
        <f t="shared" si="80"/>
        <v>0</v>
      </c>
      <c r="Q194" s="17">
        <f t="shared" si="80"/>
        <v>0</v>
      </c>
      <c r="R194" s="17">
        <f t="shared" si="80"/>
        <v>0</v>
      </c>
      <c r="S194" s="17">
        <f t="shared" si="80"/>
        <v>0</v>
      </c>
      <c r="T194" s="17">
        <f t="shared" si="80"/>
        <v>0</v>
      </c>
      <c r="U194" s="17">
        <f t="shared" si="80"/>
        <v>0</v>
      </c>
    </row>
    <row r="195" spans="1:21" ht="75" x14ac:dyDescent="0.25">
      <c r="A195" s="21" t="s">
        <v>223</v>
      </c>
      <c r="B195" s="5">
        <v>51</v>
      </c>
      <c r="C195" s="5">
        <v>3</v>
      </c>
      <c r="D195" s="10" t="s">
        <v>224</v>
      </c>
      <c r="E195" s="5"/>
      <c r="F195" s="10"/>
      <c r="G195" s="6"/>
      <c r="H195" s="6"/>
      <c r="I195" s="10"/>
      <c r="J195" s="17">
        <f t="shared" ref="J195:U198" si="81">J196</f>
        <v>5000</v>
      </c>
      <c r="K195" s="18">
        <f t="shared" si="81"/>
        <v>0</v>
      </c>
      <c r="L195" s="18">
        <f t="shared" si="81"/>
        <v>5000</v>
      </c>
      <c r="M195" s="18">
        <f t="shared" si="81"/>
        <v>0</v>
      </c>
      <c r="N195" s="17">
        <f t="shared" si="81"/>
        <v>0</v>
      </c>
      <c r="O195" s="17">
        <f t="shared" si="81"/>
        <v>0</v>
      </c>
      <c r="P195" s="17">
        <f t="shared" si="81"/>
        <v>0</v>
      </c>
      <c r="Q195" s="17">
        <f t="shared" si="81"/>
        <v>0</v>
      </c>
      <c r="R195" s="17">
        <f t="shared" si="81"/>
        <v>0</v>
      </c>
      <c r="S195" s="17">
        <f t="shared" si="81"/>
        <v>0</v>
      </c>
      <c r="T195" s="17">
        <f t="shared" si="81"/>
        <v>0</v>
      </c>
      <c r="U195" s="17">
        <f t="shared" si="81"/>
        <v>0</v>
      </c>
    </row>
    <row r="196" spans="1:21" x14ac:dyDescent="0.25">
      <c r="A196" s="21" t="s">
        <v>12</v>
      </c>
      <c r="B196" s="5">
        <v>51</v>
      </c>
      <c r="C196" s="5">
        <v>3</v>
      </c>
      <c r="D196" s="10" t="s">
        <v>224</v>
      </c>
      <c r="E196" s="5">
        <v>851</v>
      </c>
      <c r="F196" s="10"/>
      <c r="G196" s="6"/>
      <c r="H196" s="6"/>
      <c r="I196" s="10"/>
      <c r="J196" s="17">
        <f t="shared" si="81"/>
        <v>5000</v>
      </c>
      <c r="K196" s="18">
        <f t="shared" si="81"/>
        <v>0</v>
      </c>
      <c r="L196" s="18">
        <f t="shared" si="81"/>
        <v>5000</v>
      </c>
      <c r="M196" s="18">
        <f t="shared" si="81"/>
        <v>0</v>
      </c>
      <c r="N196" s="17">
        <f t="shared" si="81"/>
        <v>0</v>
      </c>
      <c r="O196" s="17">
        <f t="shared" si="81"/>
        <v>0</v>
      </c>
      <c r="P196" s="17">
        <f t="shared" si="81"/>
        <v>0</v>
      </c>
      <c r="Q196" s="17">
        <f t="shared" si="81"/>
        <v>0</v>
      </c>
      <c r="R196" s="17">
        <f t="shared" si="81"/>
        <v>0</v>
      </c>
      <c r="S196" s="17">
        <f t="shared" si="81"/>
        <v>0</v>
      </c>
      <c r="T196" s="17">
        <f t="shared" si="81"/>
        <v>0</v>
      </c>
      <c r="U196" s="17">
        <f t="shared" si="81"/>
        <v>0</v>
      </c>
    </row>
    <row r="197" spans="1:21" ht="30" x14ac:dyDescent="0.25">
      <c r="A197" s="21" t="s">
        <v>92</v>
      </c>
      <c r="B197" s="5">
        <v>51</v>
      </c>
      <c r="C197" s="5">
        <v>3</v>
      </c>
      <c r="D197" s="10" t="s">
        <v>224</v>
      </c>
      <c r="E197" s="5">
        <v>851</v>
      </c>
      <c r="F197" s="10" t="s">
        <v>59</v>
      </c>
      <c r="G197" s="10" t="s">
        <v>15</v>
      </c>
      <c r="H197" s="10" t="s">
        <v>225</v>
      </c>
      <c r="I197" s="10"/>
      <c r="J197" s="17">
        <f t="shared" si="81"/>
        <v>5000</v>
      </c>
      <c r="K197" s="18">
        <f t="shared" si="81"/>
        <v>0</v>
      </c>
      <c r="L197" s="18">
        <f t="shared" si="81"/>
        <v>5000</v>
      </c>
      <c r="M197" s="18">
        <f t="shared" si="81"/>
        <v>0</v>
      </c>
      <c r="N197" s="17">
        <f t="shared" si="81"/>
        <v>0</v>
      </c>
      <c r="O197" s="17">
        <f t="shared" si="81"/>
        <v>0</v>
      </c>
      <c r="P197" s="17">
        <f t="shared" si="81"/>
        <v>0</v>
      </c>
      <c r="Q197" s="17">
        <f t="shared" si="81"/>
        <v>0</v>
      </c>
      <c r="R197" s="17">
        <f t="shared" si="81"/>
        <v>0</v>
      </c>
      <c r="S197" s="17">
        <f t="shared" si="81"/>
        <v>0</v>
      </c>
      <c r="T197" s="17">
        <f t="shared" si="81"/>
        <v>0</v>
      </c>
      <c r="U197" s="17">
        <f t="shared" si="81"/>
        <v>0</v>
      </c>
    </row>
    <row r="198" spans="1:21" ht="45" x14ac:dyDescent="0.25">
      <c r="A198" s="20" t="s">
        <v>21</v>
      </c>
      <c r="B198" s="5">
        <v>51</v>
      </c>
      <c r="C198" s="5">
        <v>3</v>
      </c>
      <c r="D198" s="10" t="s">
        <v>224</v>
      </c>
      <c r="E198" s="5">
        <v>851</v>
      </c>
      <c r="F198" s="10" t="s">
        <v>59</v>
      </c>
      <c r="G198" s="10" t="s">
        <v>15</v>
      </c>
      <c r="H198" s="10" t="s">
        <v>225</v>
      </c>
      <c r="I198" s="10" t="s">
        <v>22</v>
      </c>
      <c r="J198" s="17">
        <f t="shared" si="81"/>
        <v>5000</v>
      </c>
      <c r="K198" s="18">
        <f t="shared" si="81"/>
        <v>0</v>
      </c>
      <c r="L198" s="18">
        <f t="shared" si="81"/>
        <v>5000</v>
      </c>
      <c r="M198" s="18">
        <f t="shared" si="81"/>
        <v>0</v>
      </c>
      <c r="N198" s="17">
        <f t="shared" si="81"/>
        <v>0</v>
      </c>
      <c r="O198" s="17">
        <f t="shared" si="81"/>
        <v>0</v>
      </c>
      <c r="P198" s="17">
        <f t="shared" si="81"/>
        <v>0</v>
      </c>
      <c r="Q198" s="17">
        <f t="shared" si="81"/>
        <v>0</v>
      </c>
      <c r="R198" s="17">
        <f t="shared" si="81"/>
        <v>0</v>
      </c>
      <c r="S198" s="17">
        <f t="shared" si="81"/>
        <v>0</v>
      </c>
      <c r="T198" s="17">
        <f t="shared" si="81"/>
        <v>0</v>
      </c>
      <c r="U198" s="17">
        <f t="shared" si="81"/>
        <v>0</v>
      </c>
    </row>
    <row r="199" spans="1:21" ht="45" x14ac:dyDescent="0.25">
      <c r="A199" s="20" t="s">
        <v>23</v>
      </c>
      <c r="B199" s="5">
        <v>51</v>
      </c>
      <c r="C199" s="5">
        <v>3</v>
      </c>
      <c r="D199" s="10" t="s">
        <v>224</v>
      </c>
      <c r="E199" s="5">
        <v>851</v>
      </c>
      <c r="F199" s="10" t="s">
        <v>59</v>
      </c>
      <c r="G199" s="10" t="s">
        <v>15</v>
      </c>
      <c r="H199" s="10" t="s">
        <v>225</v>
      </c>
      <c r="I199" s="10" t="s">
        <v>24</v>
      </c>
      <c r="J199" s="17">
        <f>'[1]3.ВС'!J220</f>
        <v>5000</v>
      </c>
      <c r="K199" s="18">
        <f>'[1]3.ВС'!K220</f>
        <v>0</v>
      </c>
      <c r="L199" s="18">
        <f>'[1]3.ВС'!L220</f>
        <v>5000</v>
      </c>
      <c r="M199" s="18">
        <f>'[1]3.ВС'!M220</f>
        <v>0</v>
      </c>
      <c r="N199" s="17">
        <f>'[1]3.ВС'!N220</f>
        <v>0</v>
      </c>
      <c r="O199" s="17">
        <f>'[1]3.ВС'!O220</f>
        <v>0</v>
      </c>
      <c r="P199" s="17">
        <f>'[1]3.ВС'!P220</f>
        <v>0</v>
      </c>
      <c r="Q199" s="17">
        <f>'[1]3.ВС'!Q220</f>
        <v>0</v>
      </c>
      <c r="R199" s="17">
        <f>'[1]3.ВС'!R220</f>
        <v>0</v>
      </c>
      <c r="S199" s="17">
        <f>'[1]3.ВС'!S220</f>
        <v>0</v>
      </c>
      <c r="T199" s="17">
        <f>'[1]3.ВС'!T220</f>
        <v>0</v>
      </c>
      <c r="U199" s="17">
        <f>'[1]3.ВС'!U220</f>
        <v>0</v>
      </c>
    </row>
    <row r="200" spans="1:21" ht="45" x14ac:dyDescent="0.25">
      <c r="A200" s="21" t="s">
        <v>226</v>
      </c>
      <c r="B200" s="5">
        <v>51</v>
      </c>
      <c r="C200" s="5">
        <v>4</v>
      </c>
      <c r="D200" s="6"/>
      <c r="E200" s="5"/>
      <c r="F200" s="10"/>
      <c r="G200" s="6"/>
      <c r="H200" s="6"/>
      <c r="I200" s="10"/>
      <c r="J200" s="17">
        <f t="shared" ref="J200:U201" si="82">J201</f>
        <v>788500</v>
      </c>
      <c r="K200" s="18">
        <f t="shared" si="82"/>
        <v>0</v>
      </c>
      <c r="L200" s="18">
        <f t="shared" si="82"/>
        <v>520500</v>
      </c>
      <c r="M200" s="18">
        <f t="shared" si="82"/>
        <v>268000</v>
      </c>
      <c r="N200" s="17">
        <f t="shared" si="82"/>
        <v>268000</v>
      </c>
      <c r="O200" s="17">
        <f t="shared" si="82"/>
        <v>0</v>
      </c>
      <c r="P200" s="17">
        <f t="shared" si="82"/>
        <v>0</v>
      </c>
      <c r="Q200" s="17">
        <f t="shared" si="82"/>
        <v>268000</v>
      </c>
      <c r="R200" s="17">
        <f t="shared" si="82"/>
        <v>268000</v>
      </c>
      <c r="S200" s="17">
        <f t="shared" si="82"/>
        <v>0</v>
      </c>
      <c r="T200" s="17">
        <f t="shared" si="82"/>
        <v>0</v>
      </c>
      <c r="U200" s="17">
        <f t="shared" si="82"/>
        <v>268000</v>
      </c>
    </row>
    <row r="201" spans="1:21" ht="30" x14ac:dyDescent="0.25">
      <c r="A201" s="21" t="s">
        <v>227</v>
      </c>
      <c r="B201" s="5">
        <v>51</v>
      </c>
      <c r="C201" s="5">
        <v>4</v>
      </c>
      <c r="D201" s="6" t="s">
        <v>228</v>
      </c>
      <c r="E201" s="5"/>
      <c r="F201" s="10"/>
      <c r="G201" s="6"/>
      <c r="H201" s="6"/>
      <c r="I201" s="10"/>
      <c r="J201" s="17">
        <f t="shared" si="82"/>
        <v>788500</v>
      </c>
      <c r="K201" s="18">
        <f t="shared" si="82"/>
        <v>0</v>
      </c>
      <c r="L201" s="18">
        <f t="shared" si="82"/>
        <v>520500</v>
      </c>
      <c r="M201" s="18">
        <f t="shared" si="82"/>
        <v>268000</v>
      </c>
      <c r="N201" s="17">
        <f t="shared" si="82"/>
        <v>268000</v>
      </c>
      <c r="O201" s="17">
        <f t="shared" si="82"/>
        <v>0</v>
      </c>
      <c r="P201" s="17">
        <f t="shared" si="82"/>
        <v>0</v>
      </c>
      <c r="Q201" s="17">
        <f t="shared" si="82"/>
        <v>268000</v>
      </c>
      <c r="R201" s="17">
        <f t="shared" si="82"/>
        <v>268000</v>
      </c>
      <c r="S201" s="17">
        <f t="shared" si="82"/>
        <v>0</v>
      </c>
      <c r="T201" s="17">
        <f t="shared" si="82"/>
        <v>0</v>
      </c>
      <c r="U201" s="17">
        <f t="shared" si="82"/>
        <v>268000</v>
      </c>
    </row>
    <row r="202" spans="1:21" x14ac:dyDescent="0.25">
      <c r="A202" s="21" t="s">
        <v>12</v>
      </c>
      <c r="B202" s="5">
        <v>51</v>
      </c>
      <c r="C202" s="5">
        <v>4</v>
      </c>
      <c r="D202" s="10" t="s">
        <v>228</v>
      </c>
      <c r="E202" s="5">
        <v>851</v>
      </c>
      <c r="F202" s="10"/>
      <c r="G202" s="6"/>
      <c r="H202" s="6"/>
      <c r="I202" s="10"/>
      <c r="J202" s="17">
        <f t="shared" ref="J202:U202" si="83">J203+J208+J213+J216</f>
        <v>788500</v>
      </c>
      <c r="K202" s="18">
        <f t="shared" si="83"/>
        <v>0</v>
      </c>
      <c r="L202" s="18">
        <f t="shared" si="83"/>
        <v>520500</v>
      </c>
      <c r="M202" s="18">
        <f t="shared" si="83"/>
        <v>268000</v>
      </c>
      <c r="N202" s="17">
        <f t="shared" si="83"/>
        <v>268000</v>
      </c>
      <c r="O202" s="17">
        <f t="shared" si="83"/>
        <v>0</v>
      </c>
      <c r="P202" s="17">
        <f t="shared" si="83"/>
        <v>0</v>
      </c>
      <c r="Q202" s="17">
        <f t="shared" si="83"/>
        <v>268000</v>
      </c>
      <c r="R202" s="17">
        <f t="shared" si="83"/>
        <v>268000</v>
      </c>
      <c r="S202" s="17">
        <f t="shared" si="83"/>
        <v>0</v>
      </c>
      <c r="T202" s="17">
        <f t="shared" si="83"/>
        <v>0</v>
      </c>
      <c r="U202" s="17">
        <f t="shared" si="83"/>
        <v>268000</v>
      </c>
    </row>
    <row r="203" spans="1:21" ht="30" x14ac:dyDescent="0.25">
      <c r="A203" s="21" t="s">
        <v>104</v>
      </c>
      <c r="B203" s="5">
        <v>51</v>
      </c>
      <c r="C203" s="5">
        <v>4</v>
      </c>
      <c r="D203" s="10" t="s">
        <v>228</v>
      </c>
      <c r="E203" s="5">
        <v>851</v>
      </c>
      <c r="F203" s="10" t="s">
        <v>102</v>
      </c>
      <c r="G203" s="10" t="s">
        <v>50</v>
      </c>
      <c r="H203" s="10" t="s">
        <v>229</v>
      </c>
      <c r="I203" s="10"/>
      <c r="J203" s="17">
        <f t="shared" ref="J203:U203" si="84">J204+J206</f>
        <v>77970</v>
      </c>
      <c r="K203" s="18">
        <f t="shared" si="84"/>
        <v>0</v>
      </c>
      <c r="L203" s="18">
        <f t="shared" si="84"/>
        <v>77970</v>
      </c>
      <c r="M203" s="18">
        <f t="shared" si="84"/>
        <v>0</v>
      </c>
      <c r="N203" s="17">
        <f t="shared" si="84"/>
        <v>0</v>
      </c>
      <c r="O203" s="17">
        <f t="shared" si="84"/>
        <v>0</v>
      </c>
      <c r="P203" s="17">
        <f t="shared" si="84"/>
        <v>0</v>
      </c>
      <c r="Q203" s="17">
        <f t="shared" si="84"/>
        <v>0</v>
      </c>
      <c r="R203" s="17">
        <f t="shared" si="84"/>
        <v>0</v>
      </c>
      <c r="S203" s="17">
        <f t="shared" si="84"/>
        <v>0</v>
      </c>
      <c r="T203" s="17">
        <f t="shared" si="84"/>
        <v>0</v>
      </c>
      <c r="U203" s="17">
        <f t="shared" si="84"/>
        <v>0</v>
      </c>
    </row>
    <row r="204" spans="1:21" ht="90" x14ac:dyDescent="0.25">
      <c r="A204" s="19" t="s">
        <v>17</v>
      </c>
      <c r="B204" s="5">
        <v>51</v>
      </c>
      <c r="C204" s="5">
        <v>4</v>
      </c>
      <c r="D204" s="6" t="s">
        <v>228</v>
      </c>
      <c r="E204" s="5">
        <v>851</v>
      </c>
      <c r="F204" s="10" t="s">
        <v>102</v>
      </c>
      <c r="G204" s="10" t="s">
        <v>50</v>
      </c>
      <c r="H204" s="10" t="s">
        <v>229</v>
      </c>
      <c r="I204" s="10" t="s">
        <v>18</v>
      </c>
      <c r="J204" s="17">
        <f t="shared" ref="J204:U204" si="85">J205</f>
        <v>26000</v>
      </c>
      <c r="K204" s="18">
        <f t="shared" si="85"/>
        <v>0</v>
      </c>
      <c r="L204" s="18">
        <f t="shared" si="85"/>
        <v>26000</v>
      </c>
      <c r="M204" s="18">
        <f t="shared" si="85"/>
        <v>0</v>
      </c>
      <c r="N204" s="17">
        <f t="shared" si="85"/>
        <v>0</v>
      </c>
      <c r="O204" s="17">
        <f t="shared" si="85"/>
        <v>0</v>
      </c>
      <c r="P204" s="17">
        <f t="shared" si="85"/>
        <v>0</v>
      </c>
      <c r="Q204" s="17">
        <f t="shared" si="85"/>
        <v>0</v>
      </c>
      <c r="R204" s="17">
        <f t="shared" si="85"/>
        <v>0</v>
      </c>
      <c r="S204" s="17">
        <f t="shared" si="85"/>
        <v>0</v>
      </c>
      <c r="T204" s="17">
        <f t="shared" si="85"/>
        <v>0</v>
      </c>
      <c r="U204" s="17">
        <f t="shared" si="85"/>
        <v>0</v>
      </c>
    </row>
    <row r="205" spans="1:21" ht="30" x14ac:dyDescent="0.25">
      <c r="A205" s="20" t="s">
        <v>55</v>
      </c>
      <c r="B205" s="5">
        <v>51</v>
      </c>
      <c r="C205" s="5">
        <v>4</v>
      </c>
      <c r="D205" s="10" t="s">
        <v>228</v>
      </c>
      <c r="E205" s="5">
        <v>851</v>
      </c>
      <c r="F205" s="10" t="s">
        <v>102</v>
      </c>
      <c r="G205" s="10" t="s">
        <v>50</v>
      </c>
      <c r="H205" s="10" t="s">
        <v>229</v>
      </c>
      <c r="I205" s="10" t="s">
        <v>56</v>
      </c>
      <c r="J205" s="17">
        <f>'[1]3.ВС'!J245</f>
        <v>26000</v>
      </c>
      <c r="K205" s="18">
        <f>'[1]3.ВС'!K245</f>
        <v>0</v>
      </c>
      <c r="L205" s="18">
        <f>'[1]3.ВС'!L245</f>
        <v>26000</v>
      </c>
      <c r="M205" s="18">
        <f>'[1]3.ВС'!M245</f>
        <v>0</v>
      </c>
      <c r="N205" s="17">
        <f>'[1]3.ВС'!N245</f>
        <v>0</v>
      </c>
      <c r="O205" s="17">
        <f>'[1]3.ВС'!O245</f>
        <v>0</v>
      </c>
      <c r="P205" s="17">
        <f>'[1]3.ВС'!P245</f>
        <v>0</v>
      </c>
      <c r="Q205" s="17">
        <f>'[1]3.ВС'!Q245</f>
        <v>0</v>
      </c>
      <c r="R205" s="17">
        <f>'[1]3.ВС'!R245</f>
        <v>0</v>
      </c>
      <c r="S205" s="17">
        <f>'[1]3.ВС'!S245</f>
        <v>0</v>
      </c>
      <c r="T205" s="17">
        <f>'[1]3.ВС'!T245</f>
        <v>0</v>
      </c>
      <c r="U205" s="17">
        <f>'[1]3.ВС'!U245</f>
        <v>0</v>
      </c>
    </row>
    <row r="206" spans="1:21" ht="45" x14ac:dyDescent="0.25">
      <c r="A206" s="20" t="s">
        <v>21</v>
      </c>
      <c r="B206" s="5">
        <v>51</v>
      </c>
      <c r="C206" s="5">
        <v>4</v>
      </c>
      <c r="D206" s="10" t="s">
        <v>228</v>
      </c>
      <c r="E206" s="5">
        <v>851</v>
      </c>
      <c r="F206" s="10" t="s">
        <v>102</v>
      </c>
      <c r="G206" s="10" t="s">
        <v>50</v>
      </c>
      <c r="H206" s="10" t="s">
        <v>229</v>
      </c>
      <c r="I206" s="10" t="s">
        <v>22</v>
      </c>
      <c r="J206" s="17">
        <f t="shared" ref="J206:U206" si="86">J207</f>
        <v>51970</v>
      </c>
      <c r="K206" s="18">
        <f t="shared" si="86"/>
        <v>0</v>
      </c>
      <c r="L206" s="18">
        <f t="shared" si="86"/>
        <v>51970</v>
      </c>
      <c r="M206" s="18">
        <f t="shared" si="86"/>
        <v>0</v>
      </c>
      <c r="N206" s="17">
        <f t="shared" si="86"/>
        <v>0</v>
      </c>
      <c r="O206" s="17">
        <f t="shared" si="86"/>
        <v>0</v>
      </c>
      <c r="P206" s="17">
        <f t="shared" si="86"/>
        <v>0</v>
      </c>
      <c r="Q206" s="17">
        <f t="shared" si="86"/>
        <v>0</v>
      </c>
      <c r="R206" s="17">
        <f t="shared" si="86"/>
        <v>0</v>
      </c>
      <c r="S206" s="17">
        <f t="shared" si="86"/>
        <v>0</v>
      </c>
      <c r="T206" s="17">
        <f t="shared" si="86"/>
        <v>0</v>
      </c>
      <c r="U206" s="17">
        <f t="shared" si="86"/>
        <v>0</v>
      </c>
    </row>
    <row r="207" spans="1:21" ht="45" x14ac:dyDescent="0.25">
      <c r="A207" s="20" t="s">
        <v>23</v>
      </c>
      <c r="B207" s="5">
        <v>51</v>
      </c>
      <c r="C207" s="5">
        <v>4</v>
      </c>
      <c r="D207" s="6" t="s">
        <v>228</v>
      </c>
      <c r="E207" s="5">
        <v>851</v>
      </c>
      <c r="F207" s="10" t="s">
        <v>102</v>
      </c>
      <c r="G207" s="10" t="s">
        <v>50</v>
      </c>
      <c r="H207" s="10" t="s">
        <v>229</v>
      </c>
      <c r="I207" s="10" t="s">
        <v>24</v>
      </c>
      <c r="J207" s="17">
        <f>'[1]3.ВС'!J247</f>
        <v>51970</v>
      </c>
      <c r="K207" s="18">
        <f>'[1]3.ВС'!K247</f>
        <v>0</v>
      </c>
      <c r="L207" s="18">
        <f>'[1]3.ВС'!L247</f>
        <v>51970</v>
      </c>
      <c r="M207" s="18">
        <f>'[1]3.ВС'!M247</f>
        <v>0</v>
      </c>
      <c r="N207" s="17">
        <f>'[1]3.ВС'!N247</f>
        <v>0</v>
      </c>
      <c r="O207" s="17">
        <f>'[1]3.ВС'!O247</f>
        <v>0</v>
      </c>
      <c r="P207" s="17">
        <f>'[1]3.ВС'!P247</f>
        <v>0</v>
      </c>
      <c r="Q207" s="17">
        <f>'[1]3.ВС'!Q247</f>
        <v>0</v>
      </c>
      <c r="R207" s="17">
        <f>'[1]3.ВС'!R247</f>
        <v>0</v>
      </c>
      <c r="S207" s="17">
        <f>'[1]3.ВС'!S247</f>
        <v>0</v>
      </c>
      <c r="T207" s="17">
        <f>'[1]3.ВС'!T247</f>
        <v>0</v>
      </c>
      <c r="U207" s="17">
        <f>'[1]3.ВС'!U247</f>
        <v>0</v>
      </c>
    </row>
    <row r="208" spans="1:21" ht="30" x14ac:dyDescent="0.25">
      <c r="A208" s="21" t="s">
        <v>105</v>
      </c>
      <c r="B208" s="32">
        <v>51</v>
      </c>
      <c r="C208" s="5">
        <v>4</v>
      </c>
      <c r="D208" s="10" t="s">
        <v>228</v>
      </c>
      <c r="E208" s="5">
        <v>851</v>
      </c>
      <c r="F208" s="10" t="s">
        <v>102</v>
      </c>
      <c r="G208" s="10" t="s">
        <v>50</v>
      </c>
      <c r="H208" s="10" t="s">
        <v>230</v>
      </c>
      <c r="I208" s="10"/>
      <c r="J208" s="17">
        <f t="shared" ref="J208:U208" si="87">J209+J211</f>
        <v>432530</v>
      </c>
      <c r="K208" s="18">
        <f t="shared" si="87"/>
        <v>0</v>
      </c>
      <c r="L208" s="18">
        <f t="shared" si="87"/>
        <v>432530</v>
      </c>
      <c r="M208" s="18">
        <f t="shared" si="87"/>
        <v>0</v>
      </c>
      <c r="N208" s="17">
        <f t="shared" si="87"/>
        <v>0</v>
      </c>
      <c r="O208" s="17">
        <f t="shared" si="87"/>
        <v>0</v>
      </c>
      <c r="P208" s="17">
        <f t="shared" si="87"/>
        <v>0</v>
      </c>
      <c r="Q208" s="17">
        <f t="shared" si="87"/>
        <v>0</v>
      </c>
      <c r="R208" s="17">
        <f t="shared" si="87"/>
        <v>0</v>
      </c>
      <c r="S208" s="17">
        <f t="shared" si="87"/>
        <v>0</v>
      </c>
      <c r="T208" s="17">
        <f t="shared" si="87"/>
        <v>0</v>
      </c>
      <c r="U208" s="17">
        <f t="shared" si="87"/>
        <v>0</v>
      </c>
    </row>
    <row r="209" spans="1:21" ht="90" x14ac:dyDescent="0.25">
      <c r="A209" s="19" t="s">
        <v>17</v>
      </c>
      <c r="B209" s="32">
        <v>51</v>
      </c>
      <c r="C209" s="5">
        <v>4</v>
      </c>
      <c r="D209" s="10" t="s">
        <v>228</v>
      </c>
      <c r="E209" s="5">
        <v>851</v>
      </c>
      <c r="F209" s="10" t="s">
        <v>102</v>
      </c>
      <c r="G209" s="10" t="s">
        <v>50</v>
      </c>
      <c r="H209" s="10" t="s">
        <v>230</v>
      </c>
      <c r="I209" s="10" t="s">
        <v>18</v>
      </c>
      <c r="J209" s="17">
        <f t="shared" ref="J209:U209" si="88">J210</f>
        <v>211200</v>
      </c>
      <c r="K209" s="18">
        <f t="shared" si="88"/>
        <v>0</v>
      </c>
      <c r="L209" s="18">
        <f t="shared" si="88"/>
        <v>211200</v>
      </c>
      <c r="M209" s="18">
        <f t="shared" si="88"/>
        <v>0</v>
      </c>
      <c r="N209" s="17">
        <f t="shared" si="88"/>
        <v>0</v>
      </c>
      <c r="O209" s="17">
        <f t="shared" si="88"/>
        <v>0</v>
      </c>
      <c r="P209" s="17">
        <f t="shared" si="88"/>
        <v>0</v>
      </c>
      <c r="Q209" s="17">
        <f t="shared" si="88"/>
        <v>0</v>
      </c>
      <c r="R209" s="17">
        <f t="shared" si="88"/>
        <v>0</v>
      </c>
      <c r="S209" s="17">
        <f t="shared" si="88"/>
        <v>0</v>
      </c>
      <c r="T209" s="17">
        <f t="shared" si="88"/>
        <v>0</v>
      </c>
      <c r="U209" s="17">
        <f t="shared" si="88"/>
        <v>0</v>
      </c>
    </row>
    <row r="210" spans="1:21" ht="30" x14ac:dyDescent="0.25">
      <c r="A210" s="20" t="s">
        <v>55</v>
      </c>
      <c r="B210" s="32">
        <v>51</v>
      </c>
      <c r="C210" s="5">
        <v>4</v>
      </c>
      <c r="D210" s="6" t="s">
        <v>228</v>
      </c>
      <c r="E210" s="5">
        <v>851</v>
      </c>
      <c r="F210" s="10" t="s">
        <v>102</v>
      </c>
      <c r="G210" s="10" t="s">
        <v>50</v>
      </c>
      <c r="H210" s="10" t="s">
        <v>230</v>
      </c>
      <c r="I210" s="10" t="s">
        <v>56</v>
      </c>
      <c r="J210" s="17">
        <f>'[1]3.ВС'!J250</f>
        <v>211200</v>
      </c>
      <c r="K210" s="18">
        <f>'[1]3.ВС'!K250</f>
        <v>0</v>
      </c>
      <c r="L210" s="18">
        <f>'[1]3.ВС'!L250</f>
        <v>211200</v>
      </c>
      <c r="M210" s="18">
        <f>'[1]3.ВС'!M250</f>
        <v>0</v>
      </c>
      <c r="N210" s="17">
        <f>'[1]3.ВС'!N250</f>
        <v>0</v>
      </c>
      <c r="O210" s="17">
        <f>'[1]3.ВС'!O250</f>
        <v>0</v>
      </c>
      <c r="P210" s="17">
        <f>'[1]3.ВС'!P250</f>
        <v>0</v>
      </c>
      <c r="Q210" s="17">
        <f>'[1]3.ВС'!Q250</f>
        <v>0</v>
      </c>
      <c r="R210" s="17">
        <f>'[1]3.ВС'!R250</f>
        <v>0</v>
      </c>
      <c r="S210" s="17">
        <f>'[1]3.ВС'!S250</f>
        <v>0</v>
      </c>
      <c r="T210" s="17">
        <f>'[1]3.ВС'!T250</f>
        <v>0</v>
      </c>
      <c r="U210" s="17">
        <f>'[1]3.ВС'!U250</f>
        <v>0</v>
      </c>
    </row>
    <row r="211" spans="1:21" ht="45" x14ac:dyDescent="0.25">
      <c r="A211" s="20" t="s">
        <v>21</v>
      </c>
      <c r="B211" s="32">
        <v>51</v>
      </c>
      <c r="C211" s="5">
        <v>4</v>
      </c>
      <c r="D211" s="10" t="s">
        <v>228</v>
      </c>
      <c r="E211" s="5">
        <v>851</v>
      </c>
      <c r="F211" s="10" t="s">
        <v>102</v>
      </c>
      <c r="G211" s="10" t="s">
        <v>50</v>
      </c>
      <c r="H211" s="10" t="s">
        <v>230</v>
      </c>
      <c r="I211" s="10" t="s">
        <v>22</v>
      </c>
      <c r="J211" s="17">
        <f t="shared" ref="J211:U219" si="89">J212</f>
        <v>221330</v>
      </c>
      <c r="K211" s="18">
        <f t="shared" si="89"/>
        <v>0</v>
      </c>
      <c r="L211" s="18">
        <f t="shared" si="89"/>
        <v>221330</v>
      </c>
      <c r="M211" s="18">
        <f t="shared" si="89"/>
        <v>0</v>
      </c>
      <c r="N211" s="17">
        <f t="shared" si="89"/>
        <v>0</v>
      </c>
      <c r="O211" s="17">
        <f t="shared" si="89"/>
        <v>0</v>
      </c>
      <c r="P211" s="17">
        <f t="shared" si="89"/>
        <v>0</v>
      </c>
      <c r="Q211" s="17">
        <f t="shared" si="89"/>
        <v>0</v>
      </c>
      <c r="R211" s="17">
        <f t="shared" si="89"/>
        <v>0</v>
      </c>
      <c r="S211" s="17">
        <f t="shared" si="89"/>
        <v>0</v>
      </c>
      <c r="T211" s="17">
        <f t="shared" si="89"/>
        <v>0</v>
      </c>
      <c r="U211" s="17">
        <f t="shared" si="89"/>
        <v>0</v>
      </c>
    </row>
    <row r="212" spans="1:21" ht="45" x14ac:dyDescent="0.25">
      <c r="A212" s="20" t="s">
        <v>23</v>
      </c>
      <c r="B212" s="32">
        <v>51</v>
      </c>
      <c r="C212" s="5">
        <v>4</v>
      </c>
      <c r="D212" s="10" t="s">
        <v>228</v>
      </c>
      <c r="E212" s="5">
        <v>851</v>
      </c>
      <c r="F212" s="10" t="s">
        <v>102</v>
      </c>
      <c r="G212" s="10" t="s">
        <v>50</v>
      </c>
      <c r="H212" s="10" t="s">
        <v>230</v>
      </c>
      <c r="I212" s="10" t="s">
        <v>24</v>
      </c>
      <c r="J212" s="17">
        <f>'[1]3.ВС'!J252</f>
        <v>221330</v>
      </c>
      <c r="K212" s="18">
        <f>'[1]3.ВС'!K252</f>
        <v>0</v>
      </c>
      <c r="L212" s="18">
        <f>'[1]3.ВС'!L252</f>
        <v>221330</v>
      </c>
      <c r="M212" s="18">
        <f>'[1]3.ВС'!M252</f>
        <v>0</v>
      </c>
      <c r="N212" s="17">
        <f>'[1]3.ВС'!N252</f>
        <v>0</v>
      </c>
      <c r="O212" s="17">
        <f>'[1]3.ВС'!O252</f>
        <v>0</v>
      </c>
      <c r="P212" s="17">
        <f>'[1]3.ВС'!P252</f>
        <v>0</v>
      </c>
      <c r="Q212" s="17">
        <f>'[1]3.ВС'!Q252</f>
        <v>0</v>
      </c>
      <c r="R212" s="17">
        <f>'[1]3.ВС'!R252</f>
        <v>0</v>
      </c>
      <c r="S212" s="17">
        <f>'[1]3.ВС'!S252</f>
        <v>0</v>
      </c>
      <c r="T212" s="17">
        <f>'[1]3.ВС'!T252</f>
        <v>0</v>
      </c>
      <c r="U212" s="17">
        <f>'[1]3.ВС'!U252</f>
        <v>0</v>
      </c>
    </row>
    <row r="213" spans="1:21" s="3" customFormat="1" ht="60" x14ac:dyDescent="0.25">
      <c r="A213" s="21" t="s">
        <v>147</v>
      </c>
      <c r="B213" s="32">
        <v>51</v>
      </c>
      <c r="C213" s="5">
        <v>4</v>
      </c>
      <c r="D213" s="6" t="s">
        <v>228</v>
      </c>
      <c r="E213" s="5">
        <v>851</v>
      </c>
      <c r="F213" s="10" t="s">
        <v>102</v>
      </c>
      <c r="G213" s="10" t="s">
        <v>50</v>
      </c>
      <c r="H213" s="10" t="s">
        <v>231</v>
      </c>
      <c r="I213" s="10"/>
      <c r="J213" s="17">
        <f t="shared" ref="J213:U214" si="90">J214</f>
        <v>10000</v>
      </c>
      <c r="K213" s="18">
        <f t="shared" si="90"/>
        <v>0</v>
      </c>
      <c r="L213" s="18">
        <f t="shared" si="90"/>
        <v>10000</v>
      </c>
      <c r="M213" s="18">
        <f t="shared" si="90"/>
        <v>0</v>
      </c>
      <c r="N213" s="17">
        <f t="shared" si="90"/>
        <v>0</v>
      </c>
      <c r="O213" s="17">
        <f t="shared" si="90"/>
        <v>0</v>
      </c>
      <c r="P213" s="17">
        <f t="shared" si="90"/>
        <v>0</v>
      </c>
      <c r="Q213" s="17">
        <f t="shared" si="90"/>
        <v>0</v>
      </c>
      <c r="R213" s="17">
        <f t="shared" si="90"/>
        <v>0</v>
      </c>
      <c r="S213" s="17">
        <f t="shared" si="90"/>
        <v>0</v>
      </c>
      <c r="T213" s="17">
        <f t="shared" si="90"/>
        <v>0</v>
      </c>
      <c r="U213" s="17">
        <f t="shared" si="90"/>
        <v>0</v>
      </c>
    </row>
    <row r="214" spans="1:21" s="3" customFormat="1" ht="45" x14ac:dyDescent="0.25">
      <c r="A214" s="20" t="s">
        <v>21</v>
      </c>
      <c r="B214" s="32">
        <v>51</v>
      </c>
      <c r="C214" s="5">
        <v>4</v>
      </c>
      <c r="D214" s="10" t="s">
        <v>228</v>
      </c>
      <c r="E214" s="5">
        <v>851</v>
      </c>
      <c r="F214" s="10" t="s">
        <v>102</v>
      </c>
      <c r="G214" s="10" t="s">
        <v>50</v>
      </c>
      <c r="H214" s="10" t="s">
        <v>231</v>
      </c>
      <c r="I214" s="10" t="s">
        <v>22</v>
      </c>
      <c r="J214" s="17">
        <f t="shared" si="90"/>
        <v>10000</v>
      </c>
      <c r="K214" s="18">
        <f t="shared" si="90"/>
        <v>0</v>
      </c>
      <c r="L214" s="18">
        <f t="shared" si="90"/>
        <v>10000</v>
      </c>
      <c r="M214" s="18">
        <f t="shared" si="90"/>
        <v>0</v>
      </c>
      <c r="N214" s="17">
        <f t="shared" si="90"/>
        <v>0</v>
      </c>
      <c r="O214" s="17">
        <f t="shared" si="90"/>
        <v>0</v>
      </c>
      <c r="P214" s="17">
        <f t="shared" si="90"/>
        <v>0</v>
      </c>
      <c r="Q214" s="17">
        <f t="shared" si="90"/>
        <v>0</v>
      </c>
      <c r="R214" s="17">
        <f t="shared" si="90"/>
        <v>0</v>
      </c>
      <c r="S214" s="17">
        <f t="shared" si="90"/>
        <v>0</v>
      </c>
      <c r="T214" s="17">
        <f t="shared" si="90"/>
        <v>0</v>
      </c>
      <c r="U214" s="17">
        <f t="shared" si="90"/>
        <v>0</v>
      </c>
    </row>
    <row r="215" spans="1:21" s="3" customFormat="1" ht="45" x14ac:dyDescent="0.25">
      <c r="A215" s="20" t="s">
        <v>23</v>
      </c>
      <c r="B215" s="32">
        <v>51</v>
      </c>
      <c r="C215" s="5">
        <v>4</v>
      </c>
      <c r="D215" s="10" t="s">
        <v>228</v>
      </c>
      <c r="E215" s="5">
        <v>851</v>
      </c>
      <c r="F215" s="10" t="s">
        <v>102</v>
      </c>
      <c r="G215" s="10" t="s">
        <v>50</v>
      </c>
      <c r="H215" s="10" t="s">
        <v>231</v>
      </c>
      <c r="I215" s="10" t="s">
        <v>24</v>
      </c>
      <c r="J215" s="17">
        <f>'[1]3.ВС'!J255</f>
        <v>10000</v>
      </c>
      <c r="K215" s="18">
        <f>'[1]3.ВС'!K255</f>
        <v>0</v>
      </c>
      <c r="L215" s="18">
        <f>'[1]3.ВС'!L255</f>
        <v>10000</v>
      </c>
      <c r="M215" s="18">
        <f>'[1]3.ВС'!M255</f>
        <v>0</v>
      </c>
      <c r="N215" s="17">
        <f>'[1]3.ВС'!N255</f>
        <v>0</v>
      </c>
      <c r="O215" s="17">
        <f>'[1]3.ВС'!O255</f>
        <v>0</v>
      </c>
      <c r="P215" s="17">
        <f>'[1]3.ВС'!P255</f>
        <v>0</v>
      </c>
      <c r="Q215" s="17">
        <f>'[1]3.ВС'!Q255</f>
        <v>0</v>
      </c>
      <c r="R215" s="17">
        <f>'[1]3.ВС'!R255</f>
        <v>0</v>
      </c>
      <c r="S215" s="17">
        <f>'[1]3.ВС'!S255</f>
        <v>0</v>
      </c>
      <c r="T215" s="17">
        <f>'[1]3.ВС'!T255</f>
        <v>0</v>
      </c>
      <c r="U215" s="17">
        <f>'[1]3.ВС'!U255</f>
        <v>0</v>
      </c>
    </row>
    <row r="216" spans="1:21" ht="165" x14ac:dyDescent="0.25">
      <c r="A216" s="21" t="s">
        <v>106</v>
      </c>
      <c r="B216" s="32">
        <v>51</v>
      </c>
      <c r="C216" s="5">
        <v>4</v>
      </c>
      <c r="D216" s="6" t="s">
        <v>228</v>
      </c>
      <c r="E216" s="5">
        <v>851</v>
      </c>
      <c r="F216" s="10" t="s">
        <v>102</v>
      </c>
      <c r="G216" s="10" t="s">
        <v>50</v>
      </c>
      <c r="H216" s="10" t="s">
        <v>232</v>
      </c>
      <c r="I216" s="10"/>
      <c r="J216" s="17">
        <f t="shared" ref="J216:U216" si="91">J217+J219</f>
        <v>268000</v>
      </c>
      <c r="K216" s="18">
        <f t="shared" si="91"/>
        <v>0</v>
      </c>
      <c r="L216" s="18">
        <f t="shared" si="91"/>
        <v>0</v>
      </c>
      <c r="M216" s="18">
        <f t="shared" si="91"/>
        <v>268000</v>
      </c>
      <c r="N216" s="17">
        <f t="shared" si="91"/>
        <v>268000</v>
      </c>
      <c r="O216" s="17">
        <f t="shared" si="91"/>
        <v>0</v>
      </c>
      <c r="P216" s="17">
        <f t="shared" si="91"/>
        <v>0</v>
      </c>
      <c r="Q216" s="17">
        <f t="shared" si="91"/>
        <v>268000</v>
      </c>
      <c r="R216" s="17">
        <f t="shared" si="91"/>
        <v>268000</v>
      </c>
      <c r="S216" s="17">
        <f t="shared" si="91"/>
        <v>0</v>
      </c>
      <c r="T216" s="17">
        <f t="shared" si="91"/>
        <v>0</v>
      </c>
      <c r="U216" s="17">
        <f t="shared" si="91"/>
        <v>268000</v>
      </c>
    </row>
    <row r="217" spans="1:21" ht="90" x14ac:dyDescent="0.25">
      <c r="A217" s="19" t="s">
        <v>17</v>
      </c>
      <c r="B217" s="32">
        <v>51</v>
      </c>
      <c r="C217" s="5">
        <v>4</v>
      </c>
      <c r="D217" s="10" t="s">
        <v>228</v>
      </c>
      <c r="E217" s="5">
        <v>851</v>
      </c>
      <c r="F217" s="10" t="s">
        <v>102</v>
      </c>
      <c r="G217" s="10" t="s">
        <v>50</v>
      </c>
      <c r="H217" s="10" t="s">
        <v>232</v>
      </c>
      <c r="I217" s="10" t="s">
        <v>18</v>
      </c>
      <c r="J217" s="17">
        <f t="shared" si="89"/>
        <v>71000</v>
      </c>
      <c r="K217" s="18">
        <f t="shared" si="89"/>
        <v>0</v>
      </c>
      <c r="L217" s="18">
        <f t="shared" si="89"/>
        <v>0</v>
      </c>
      <c r="M217" s="18">
        <f t="shared" si="89"/>
        <v>71000</v>
      </c>
      <c r="N217" s="17">
        <f t="shared" si="89"/>
        <v>71000</v>
      </c>
      <c r="O217" s="17">
        <f t="shared" si="89"/>
        <v>0</v>
      </c>
      <c r="P217" s="17">
        <f t="shared" si="89"/>
        <v>0</v>
      </c>
      <c r="Q217" s="17">
        <f t="shared" si="89"/>
        <v>71000</v>
      </c>
      <c r="R217" s="17">
        <f t="shared" si="89"/>
        <v>71000</v>
      </c>
      <c r="S217" s="17">
        <f t="shared" si="89"/>
        <v>0</v>
      </c>
      <c r="T217" s="17">
        <f t="shared" si="89"/>
        <v>0</v>
      </c>
      <c r="U217" s="17">
        <f t="shared" si="89"/>
        <v>71000</v>
      </c>
    </row>
    <row r="218" spans="1:21" ht="30" x14ac:dyDescent="0.25">
      <c r="A218" s="20" t="s">
        <v>55</v>
      </c>
      <c r="B218" s="32">
        <v>51</v>
      </c>
      <c r="C218" s="5">
        <v>4</v>
      </c>
      <c r="D218" s="6" t="s">
        <v>228</v>
      </c>
      <c r="E218" s="5">
        <v>851</v>
      </c>
      <c r="F218" s="10" t="s">
        <v>102</v>
      </c>
      <c r="G218" s="10" t="s">
        <v>50</v>
      </c>
      <c r="H218" s="10" t="s">
        <v>232</v>
      </c>
      <c r="I218" s="10" t="s">
        <v>56</v>
      </c>
      <c r="J218" s="17">
        <f>'[1]3.ВС'!J258</f>
        <v>71000</v>
      </c>
      <c r="K218" s="18">
        <f>'[1]3.ВС'!K258</f>
        <v>0</v>
      </c>
      <c r="L218" s="18">
        <f>'[1]3.ВС'!L258</f>
        <v>0</v>
      </c>
      <c r="M218" s="18">
        <f>'[1]3.ВС'!M258</f>
        <v>71000</v>
      </c>
      <c r="N218" s="17">
        <f>'[1]3.ВС'!N258</f>
        <v>71000</v>
      </c>
      <c r="O218" s="17">
        <f>'[1]3.ВС'!O258</f>
        <v>0</v>
      </c>
      <c r="P218" s="17">
        <f>'[1]3.ВС'!P258</f>
        <v>0</v>
      </c>
      <c r="Q218" s="17">
        <f>'[1]3.ВС'!Q258</f>
        <v>71000</v>
      </c>
      <c r="R218" s="17">
        <f>'[1]3.ВС'!R258</f>
        <v>71000</v>
      </c>
      <c r="S218" s="17">
        <f>'[1]3.ВС'!S258</f>
        <v>0</v>
      </c>
      <c r="T218" s="17">
        <f>'[1]3.ВС'!T258</f>
        <v>0</v>
      </c>
      <c r="U218" s="17">
        <f>'[1]3.ВС'!U258</f>
        <v>71000</v>
      </c>
    </row>
    <row r="219" spans="1:21" ht="45" x14ac:dyDescent="0.25">
      <c r="A219" s="20" t="s">
        <v>21</v>
      </c>
      <c r="B219" s="32">
        <v>51</v>
      </c>
      <c r="C219" s="5">
        <v>4</v>
      </c>
      <c r="D219" s="10" t="s">
        <v>228</v>
      </c>
      <c r="E219" s="5">
        <v>851</v>
      </c>
      <c r="F219" s="10" t="s">
        <v>102</v>
      </c>
      <c r="G219" s="10" t="s">
        <v>50</v>
      </c>
      <c r="H219" s="10" t="s">
        <v>232</v>
      </c>
      <c r="I219" s="10" t="s">
        <v>22</v>
      </c>
      <c r="J219" s="17">
        <f t="shared" si="89"/>
        <v>197000</v>
      </c>
      <c r="K219" s="18">
        <f t="shared" si="89"/>
        <v>0</v>
      </c>
      <c r="L219" s="18">
        <f t="shared" si="89"/>
        <v>0</v>
      </c>
      <c r="M219" s="18">
        <f t="shared" si="89"/>
        <v>197000</v>
      </c>
      <c r="N219" s="17">
        <f t="shared" si="89"/>
        <v>197000</v>
      </c>
      <c r="O219" s="17">
        <f t="shared" si="89"/>
        <v>0</v>
      </c>
      <c r="P219" s="17">
        <f t="shared" si="89"/>
        <v>0</v>
      </c>
      <c r="Q219" s="17">
        <f t="shared" si="89"/>
        <v>197000</v>
      </c>
      <c r="R219" s="17">
        <f t="shared" si="89"/>
        <v>197000</v>
      </c>
      <c r="S219" s="17">
        <f t="shared" si="89"/>
        <v>0</v>
      </c>
      <c r="T219" s="17">
        <f t="shared" si="89"/>
        <v>0</v>
      </c>
      <c r="U219" s="17">
        <f t="shared" si="89"/>
        <v>197000</v>
      </c>
    </row>
    <row r="220" spans="1:21" s="3" customFormat="1" ht="45" x14ac:dyDescent="0.25">
      <c r="A220" s="20" t="s">
        <v>23</v>
      </c>
      <c r="B220" s="32">
        <v>51</v>
      </c>
      <c r="C220" s="5">
        <v>4</v>
      </c>
      <c r="D220" s="10" t="s">
        <v>228</v>
      </c>
      <c r="E220" s="5">
        <v>851</v>
      </c>
      <c r="F220" s="10" t="s">
        <v>102</v>
      </c>
      <c r="G220" s="10" t="s">
        <v>50</v>
      </c>
      <c r="H220" s="10" t="s">
        <v>232</v>
      </c>
      <c r="I220" s="10" t="s">
        <v>24</v>
      </c>
      <c r="J220" s="17">
        <f>'[1]3.ВС'!J260</f>
        <v>197000</v>
      </c>
      <c r="K220" s="18">
        <f>'[1]3.ВС'!K260</f>
        <v>0</v>
      </c>
      <c r="L220" s="18">
        <f>'[1]3.ВС'!L260</f>
        <v>0</v>
      </c>
      <c r="M220" s="18">
        <f>'[1]3.ВС'!M260</f>
        <v>197000</v>
      </c>
      <c r="N220" s="17">
        <f>'[1]3.ВС'!N260</f>
        <v>197000</v>
      </c>
      <c r="O220" s="17">
        <f>'[1]3.ВС'!O260</f>
        <v>0</v>
      </c>
      <c r="P220" s="17">
        <f>'[1]3.ВС'!P260</f>
        <v>0</v>
      </c>
      <c r="Q220" s="17">
        <f>'[1]3.ВС'!Q260</f>
        <v>197000</v>
      </c>
      <c r="R220" s="17">
        <f>'[1]3.ВС'!R260</f>
        <v>197000</v>
      </c>
      <c r="S220" s="17">
        <f>'[1]3.ВС'!S260</f>
        <v>0</v>
      </c>
      <c r="T220" s="17">
        <f>'[1]3.ВС'!T260</f>
        <v>0</v>
      </c>
      <c r="U220" s="17">
        <f>'[1]3.ВС'!U260</f>
        <v>197000</v>
      </c>
    </row>
    <row r="221" spans="1:21" ht="30" x14ac:dyDescent="0.25">
      <c r="A221" s="21" t="s">
        <v>233</v>
      </c>
      <c r="B221" s="5">
        <v>51</v>
      </c>
      <c r="C221" s="5">
        <v>5</v>
      </c>
      <c r="D221" s="10"/>
      <c r="E221" s="5"/>
      <c r="F221" s="10"/>
      <c r="G221" s="6"/>
      <c r="H221" s="6"/>
      <c r="I221" s="10"/>
      <c r="J221" s="17">
        <f t="shared" ref="J221:U221" si="92">J222+J227</f>
        <v>7466888</v>
      </c>
      <c r="K221" s="18">
        <f t="shared" si="92"/>
        <v>4228488</v>
      </c>
      <c r="L221" s="18">
        <f t="shared" si="92"/>
        <v>3238400</v>
      </c>
      <c r="M221" s="18">
        <f t="shared" si="92"/>
        <v>0</v>
      </c>
      <c r="N221" s="17">
        <f t="shared" si="92"/>
        <v>11695376</v>
      </c>
      <c r="O221" s="17">
        <f t="shared" si="92"/>
        <v>8456976</v>
      </c>
      <c r="P221" s="17">
        <f t="shared" si="92"/>
        <v>3238400</v>
      </c>
      <c r="Q221" s="17">
        <f t="shared" si="92"/>
        <v>0</v>
      </c>
      <c r="R221" s="17">
        <f t="shared" si="92"/>
        <v>11695376</v>
      </c>
      <c r="S221" s="17" t="e">
        <f t="shared" si="92"/>
        <v>#REF!</v>
      </c>
      <c r="T221" s="17" t="e">
        <f t="shared" si="92"/>
        <v>#REF!</v>
      </c>
      <c r="U221" s="17" t="e">
        <f t="shared" si="92"/>
        <v>#REF!</v>
      </c>
    </row>
    <row r="222" spans="1:21" ht="30" x14ac:dyDescent="0.25">
      <c r="A222" s="21" t="s">
        <v>234</v>
      </c>
      <c r="B222" s="5">
        <v>51</v>
      </c>
      <c r="C222" s="5">
        <v>5</v>
      </c>
      <c r="D222" s="10" t="s">
        <v>235</v>
      </c>
      <c r="E222" s="5"/>
      <c r="F222" s="10"/>
      <c r="G222" s="6"/>
      <c r="H222" s="6"/>
      <c r="I222" s="10"/>
      <c r="J222" s="17">
        <f t="shared" ref="J222:U225" si="93">J223</f>
        <v>3238400</v>
      </c>
      <c r="K222" s="18">
        <f t="shared" si="93"/>
        <v>0</v>
      </c>
      <c r="L222" s="18">
        <f t="shared" si="93"/>
        <v>3238400</v>
      </c>
      <c r="M222" s="18">
        <f t="shared" si="93"/>
        <v>0</v>
      </c>
      <c r="N222" s="17">
        <f t="shared" si="93"/>
        <v>3238400</v>
      </c>
      <c r="O222" s="17">
        <f t="shared" si="93"/>
        <v>0</v>
      </c>
      <c r="P222" s="17">
        <f t="shared" si="93"/>
        <v>3238400</v>
      </c>
      <c r="Q222" s="17">
        <f t="shared" si="93"/>
        <v>0</v>
      </c>
      <c r="R222" s="17">
        <f t="shared" si="93"/>
        <v>3238400</v>
      </c>
      <c r="S222" s="17">
        <f t="shared" si="93"/>
        <v>0</v>
      </c>
      <c r="T222" s="17">
        <f t="shared" si="93"/>
        <v>3238400</v>
      </c>
      <c r="U222" s="17">
        <f t="shared" si="93"/>
        <v>0</v>
      </c>
    </row>
    <row r="223" spans="1:21" x14ac:dyDescent="0.25">
      <c r="A223" s="21" t="s">
        <v>12</v>
      </c>
      <c r="B223" s="5">
        <v>51</v>
      </c>
      <c r="C223" s="5">
        <v>5</v>
      </c>
      <c r="D223" s="10" t="s">
        <v>235</v>
      </c>
      <c r="E223" s="5">
        <v>851</v>
      </c>
      <c r="F223" s="10"/>
      <c r="G223" s="6"/>
      <c r="H223" s="6"/>
      <c r="I223" s="10"/>
      <c r="J223" s="17">
        <f t="shared" si="93"/>
        <v>3238400</v>
      </c>
      <c r="K223" s="18">
        <f t="shared" si="93"/>
        <v>0</v>
      </c>
      <c r="L223" s="18">
        <f t="shared" si="93"/>
        <v>3238400</v>
      </c>
      <c r="M223" s="18">
        <f t="shared" si="93"/>
        <v>0</v>
      </c>
      <c r="N223" s="17">
        <f t="shared" si="93"/>
        <v>3238400</v>
      </c>
      <c r="O223" s="17">
        <f t="shared" si="93"/>
        <v>0</v>
      </c>
      <c r="P223" s="17">
        <f t="shared" si="93"/>
        <v>3238400</v>
      </c>
      <c r="Q223" s="17">
        <f t="shared" si="93"/>
        <v>0</v>
      </c>
      <c r="R223" s="17">
        <f t="shared" si="93"/>
        <v>3238400</v>
      </c>
      <c r="S223" s="17">
        <f t="shared" si="93"/>
        <v>0</v>
      </c>
      <c r="T223" s="17">
        <f t="shared" si="93"/>
        <v>3238400</v>
      </c>
      <c r="U223" s="17">
        <f t="shared" si="93"/>
        <v>0</v>
      </c>
    </row>
    <row r="224" spans="1:21" ht="30" x14ac:dyDescent="0.25">
      <c r="A224" s="21" t="s">
        <v>93</v>
      </c>
      <c r="B224" s="5">
        <v>51</v>
      </c>
      <c r="C224" s="5">
        <v>5</v>
      </c>
      <c r="D224" s="10" t="s">
        <v>235</v>
      </c>
      <c r="E224" s="5">
        <v>851</v>
      </c>
      <c r="F224" s="10" t="s">
        <v>53</v>
      </c>
      <c r="G224" s="10" t="s">
        <v>14</v>
      </c>
      <c r="H224" s="10" t="s">
        <v>236</v>
      </c>
      <c r="I224" s="10"/>
      <c r="J224" s="17">
        <f t="shared" si="93"/>
        <v>3238400</v>
      </c>
      <c r="K224" s="18">
        <f t="shared" si="93"/>
        <v>0</v>
      </c>
      <c r="L224" s="18">
        <f t="shared" si="93"/>
        <v>3238400</v>
      </c>
      <c r="M224" s="18">
        <f t="shared" si="93"/>
        <v>0</v>
      </c>
      <c r="N224" s="17">
        <f t="shared" si="93"/>
        <v>3238400</v>
      </c>
      <c r="O224" s="17">
        <f t="shared" si="93"/>
        <v>0</v>
      </c>
      <c r="P224" s="17">
        <f t="shared" si="93"/>
        <v>3238400</v>
      </c>
      <c r="Q224" s="17">
        <f t="shared" si="93"/>
        <v>0</v>
      </c>
      <c r="R224" s="17">
        <f t="shared" si="93"/>
        <v>3238400</v>
      </c>
      <c r="S224" s="17">
        <f t="shared" si="93"/>
        <v>0</v>
      </c>
      <c r="T224" s="17">
        <f t="shared" si="93"/>
        <v>3238400</v>
      </c>
      <c r="U224" s="17">
        <f t="shared" si="93"/>
        <v>0</v>
      </c>
    </row>
    <row r="225" spans="1:21" ht="30" x14ac:dyDescent="0.25">
      <c r="A225" s="19" t="s">
        <v>94</v>
      </c>
      <c r="B225" s="5">
        <v>51</v>
      </c>
      <c r="C225" s="5">
        <v>5</v>
      </c>
      <c r="D225" s="10" t="s">
        <v>235</v>
      </c>
      <c r="E225" s="5">
        <v>851</v>
      </c>
      <c r="F225" s="10" t="s">
        <v>53</v>
      </c>
      <c r="G225" s="10" t="s">
        <v>14</v>
      </c>
      <c r="H225" s="10" t="s">
        <v>236</v>
      </c>
      <c r="I225" s="10" t="s">
        <v>95</v>
      </c>
      <c r="J225" s="17">
        <f t="shared" si="93"/>
        <v>3238400</v>
      </c>
      <c r="K225" s="18">
        <f t="shared" si="93"/>
        <v>0</v>
      </c>
      <c r="L225" s="18">
        <f t="shared" si="93"/>
        <v>3238400</v>
      </c>
      <c r="M225" s="18">
        <f t="shared" si="93"/>
        <v>0</v>
      </c>
      <c r="N225" s="17">
        <f t="shared" si="93"/>
        <v>3238400</v>
      </c>
      <c r="O225" s="17">
        <f t="shared" si="93"/>
        <v>0</v>
      </c>
      <c r="P225" s="17">
        <f t="shared" si="93"/>
        <v>3238400</v>
      </c>
      <c r="Q225" s="17">
        <f t="shared" si="93"/>
        <v>0</v>
      </c>
      <c r="R225" s="17">
        <f t="shared" si="93"/>
        <v>3238400</v>
      </c>
      <c r="S225" s="17">
        <f t="shared" si="93"/>
        <v>0</v>
      </c>
      <c r="T225" s="17">
        <f t="shared" si="93"/>
        <v>3238400</v>
      </c>
      <c r="U225" s="17">
        <f t="shared" si="93"/>
        <v>0</v>
      </c>
    </row>
    <row r="226" spans="1:21" ht="30" x14ac:dyDescent="0.25">
      <c r="A226" s="19" t="s">
        <v>96</v>
      </c>
      <c r="B226" s="5">
        <v>51</v>
      </c>
      <c r="C226" s="5">
        <v>5</v>
      </c>
      <c r="D226" s="10" t="s">
        <v>235</v>
      </c>
      <c r="E226" s="5">
        <v>851</v>
      </c>
      <c r="F226" s="10" t="s">
        <v>53</v>
      </c>
      <c r="G226" s="10" t="s">
        <v>14</v>
      </c>
      <c r="H226" s="10" t="s">
        <v>236</v>
      </c>
      <c r="I226" s="10" t="s">
        <v>97</v>
      </c>
      <c r="J226" s="17">
        <f>'[1]3.ВС'!J225</f>
        <v>3238400</v>
      </c>
      <c r="K226" s="18">
        <f>'[1]3.ВС'!K225</f>
        <v>0</v>
      </c>
      <c r="L226" s="18">
        <f>'[1]3.ВС'!L225</f>
        <v>3238400</v>
      </c>
      <c r="M226" s="18">
        <f>'[1]3.ВС'!M225</f>
        <v>0</v>
      </c>
      <c r="N226" s="17">
        <f>'[1]3.ВС'!N225</f>
        <v>3238400</v>
      </c>
      <c r="O226" s="17">
        <f>'[1]3.ВС'!O225</f>
        <v>0</v>
      </c>
      <c r="P226" s="17">
        <f>'[1]3.ВС'!P225</f>
        <v>3238400</v>
      </c>
      <c r="Q226" s="17">
        <f>'[1]3.ВС'!Q225</f>
        <v>0</v>
      </c>
      <c r="R226" s="17">
        <f>'[1]3.ВС'!R225</f>
        <v>3238400</v>
      </c>
      <c r="S226" s="17">
        <f>'[1]3.ВС'!S225</f>
        <v>0</v>
      </c>
      <c r="T226" s="17">
        <f>'[1]3.ВС'!T225</f>
        <v>3238400</v>
      </c>
      <c r="U226" s="17">
        <f>'[1]3.ВС'!U225</f>
        <v>0</v>
      </c>
    </row>
    <row r="227" spans="1:21" ht="60" x14ac:dyDescent="0.25">
      <c r="A227" s="21" t="s">
        <v>237</v>
      </c>
      <c r="B227" s="5">
        <v>51</v>
      </c>
      <c r="C227" s="5">
        <v>5</v>
      </c>
      <c r="D227" s="10" t="s">
        <v>238</v>
      </c>
      <c r="E227" s="5"/>
      <c r="F227" s="10"/>
      <c r="G227" s="10"/>
      <c r="H227" s="10"/>
      <c r="I227" s="10"/>
      <c r="J227" s="17">
        <f t="shared" ref="J227:U228" si="94">J228</f>
        <v>4228488</v>
      </c>
      <c r="K227" s="18">
        <f t="shared" si="94"/>
        <v>4228488</v>
      </c>
      <c r="L227" s="18">
        <f t="shared" si="94"/>
        <v>0</v>
      </c>
      <c r="M227" s="18">
        <f t="shared" si="94"/>
        <v>0</v>
      </c>
      <c r="N227" s="17">
        <f t="shared" si="94"/>
        <v>8456976</v>
      </c>
      <c r="O227" s="17">
        <f t="shared" si="94"/>
        <v>8456976</v>
      </c>
      <c r="P227" s="17">
        <f t="shared" si="94"/>
        <v>0</v>
      </c>
      <c r="Q227" s="17">
        <f t="shared" si="94"/>
        <v>0</v>
      </c>
      <c r="R227" s="17">
        <f t="shared" si="94"/>
        <v>8456976</v>
      </c>
      <c r="S227" s="17" t="e">
        <f t="shared" si="94"/>
        <v>#REF!</v>
      </c>
      <c r="T227" s="17" t="e">
        <f t="shared" si="94"/>
        <v>#REF!</v>
      </c>
      <c r="U227" s="17" t="e">
        <f t="shared" si="94"/>
        <v>#REF!</v>
      </c>
    </row>
    <row r="228" spans="1:21" x14ac:dyDescent="0.25">
      <c r="A228" s="21" t="s">
        <v>12</v>
      </c>
      <c r="B228" s="5">
        <v>51</v>
      </c>
      <c r="C228" s="5">
        <v>5</v>
      </c>
      <c r="D228" s="10" t="s">
        <v>238</v>
      </c>
      <c r="E228" s="5">
        <v>851</v>
      </c>
      <c r="F228" s="10"/>
      <c r="G228" s="6"/>
      <c r="H228" s="6"/>
      <c r="I228" s="10"/>
      <c r="J228" s="17">
        <f>J229</f>
        <v>4228488</v>
      </c>
      <c r="K228" s="17">
        <f t="shared" si="94"/>
        <v>4228488</v>
      </c>
      <c r="L228" s="17">
        <f t="shared" si="94"/>
        <v>0</v>
      </c>
      <c r="M228" s="17">
        <f t="shared" si="94"/>
        <v>0</v>
      </c>
      <c r="N228" s="17">
        <f t="shared" si="94"/>
        <v>8456976</v>
      </c>
      <c r="O228" s="17">
        <f t="shared" si="94"/>
        <v>8456976</v>
      </c>
      <c r="P228" s="17">
        <f t="shared" si="94"/>
        <v>0</v>
      </c>
      <c r="Q228" s="17">
        <f t="shared" si="94"/>
        <v>0</v>
      </c>
      <c r="R228" s="17">
        <f t="shared" si="94"/>
        <v>8456976</v>
      </c>
      <c r="S228" s="17" t="e">
        <f>#REF!+S229</f>
        <v>#REF!</v>
      </c>
      <c r="T228" s="17" t="e">
        <f>#REF!+T229</f>
        <v>#REF!</v>
      </c>
      <c r="U228" s="17" t="e">
        <f>#REF!+U229</f>
        <v>#REF!</v>
      </c>
    </row>
    <row r="229" spans="1:21" ht="75" x14ac:dyDescent="0.25">
      <c r="A229" s="21" t="s">
        <v>146</v>
      </c>
      <c r="B229" s="5">
        <v>51</v>
      </c>
      <c r="C229" s="5">
        <v>5</v>
      </c>
      <c r="D229" s="10" t="s">
        <v>238</v>
      </c>
      <c r="E229" s="5">
        <v>851</v>
      </c>
      <c r="F229" s="6" t="s">
        <v>53</v>
      </c>
      <c r="G229" s="6" t="s">
        <v>15</v>
      </c>
      <c r="H229" s="6" t="s">
        <v>239</v>
      </c>
      <c r="I229" s="6"/>
      <c r="J229" s="17">
        <f t="shared" ref="J229:U230" si="95">J230</f>
        <v>4228488</v>
      </c>
      <c r="K229" s="18">
        <f t="shared" si="95"/>
        <v>4228488</v>
      </c>
      <c r="L229" s="18">
        <f t="shared" si="95"/>
        <v>0</v>
      </c>
      <c r="M229" s="18">
        <f t="shared" si="95"/>
        <v>0</v>
      </c>
      <c r="N229" s="17">
        <f t="shared" si="95"/>
        <v>8456976</v>
      </c>
      <c r="O229" s="17">
        <f t="shared" si="95"/>
        <v>8456976</v>
      </c>
      <c r="P229" s="17">
        <f t="shared" si="95"/>
        <v>0</v>
      </c>
      <c r="Q229" s="17">
        <f t="shared" si="95"/>
        <v>0</v>
      </c>
      <c r="R229" s="17">
        <f t="shared" si="95"/>
        <v>8456976</v>
      </c>
      <c r="S229" s="17">
        <f t="shared" si="95"/>
        <v>8456976</v>
      </c>
      <c r="T229" s="17">
        <f t="shared" si="95"/>
        <v>0</v>
      </c>
      <c r="U229" s="17">
        <f t="shared" si="95"/>
        <v>0</v>
      </c>
    </row>
    <row r="230" spans="1:21" ht="45" x14ac:dyDescent="0.25">
      <c r="A230" s="20" t="s">
        <v>69</v>
      </c>
      <c r="B230" s="5">
        <v>51</v>
      </c>
      <c r="C230" s="5">
        <v>5</v>
      </c>
      <c r="D230" s="6" t="s">
        <v>238</v>
      </c>
      <c r="E230" s="5">
        <v>851</v>
      </c>
      <c r="F230" s="6" t="s">
        <v>53</v>
      </c>
      <c r="G230" s="6" t="s">
        <v>15</v>
      </c>
      <c r="H230" s="6" t="s">
        <v>239</v>
      </c>
      <c r="I230" s="6" t="s">
        <v>70</v>
      </c>
      <c r="J230" s="38">
        <f t="shared" si="95"/>
        <v>4228488</v>
      </c>
      <c r="K230" s="39">
        <f t="shared" si="95"/>
        <v>4228488</v>
      </c>
      <c r="L230" s="39">
        <f t="shared" si="95"/>
        <v>0</v>
      </c>
      <c r="M230" s="39">
        <f t="shared" si="95"/>
        <v>0</v>
      </c>
      <c r="N230" s="38">
        <f t="shared" si="95"/>
        <v>8456976</v>
      </c>
      <c r="O230" s="38">
        <f t="shared" si="95"/>
        <v>8456976</v>
      </c>
      <c r="P230" s="38">
        <f t="shared" si="95"/>
        <v>0</v>
      </c>
      <c r="Q230" s="38">
        <f t="shared" si="95"/>
        <v>0</v>
      </c>
      <c r="R230" s="38">
        <f t="shared" si="95"/>
        <v>8456976</v>
      </c>
      <c r="S230" s="38">
        <f t="shared" si="95"/>
        <v>8456976</v>
      </c>
      <c r="T230" s="38">
        <f t="shared" si="95"/>
        <v>0</v>
      </c>
      <c r="U230" s="38">
        <f t="shared" si="95"/>
        <v>0</v>
      </c>
    </row>
    <row r="231" spans="1:21" x14ac:dyDescent="0.25">
      <c r="A231" s="20" t="s">
        <v>71</v>
      </c>
      <c r="B231" s="5">
        <v>51</v>
      </c>
      <c r="C231" s="5">
        <v>5</v>
      </c>
      <c r="D231" s="6" t="s">
        <v>238</v>
      </c>
      <c r="E231" s="5">
        <v>851</v>
      </c>
      <c r="F231" s="6" t="s">
        <v>53</v>
      </c>
      <c r="G231" s="6" t="s">
        <v>15</v>
      </c>
      <c r="H231" s="6" t="s">
        <v>239</v>
      </c>
      <c r="I231" s="6" t="s">
        <v>72</v>
      </c>
      <c r="J231" s="38">
        <f>'[1]3.ВС'!J229</f>
        <v>4228488</v>
      </c>
      <c r="K231" s="39">
        <f>'[1]3.ВС'!K229</f>
        <v>4228488</v>
      </c>
      <c r="L231" s="39">
        <f>'[1]3.ВС'!L229</f>
        <v>0</v>
      </c>
      <c r="M231" s="39">
        <f>'[1]3.ВС'!M229</f>
        <v>0</v>
      </c>
      <c r="N231" s="38">
        <f>'[1]3.ВС'!N229</f>
        <v>8456976</v>
      </c>
      <c r="O231" s="38">
        <f>'[1]3.ВС'!O229</f>
        <v>8456976</v>
      </c>
      <c r="P231" s="38">
        <f>'[1]3.ВС'!P229</f>
        <v>0</v>
      </c>
      <c r="Q231" s="38">
        <f>'[1]3.ВС'!Q229</f>
        <v>0</v>
      </c>
      <c r="R231" s="38">
        <f>'[1]3.ВС'!R229</f>
        <v>8456976</v>
      </c>
      <c r="S231" s="38">
        <f>'[1]3.ВС'!S229</f>
        <v>8456976</v>
      </c>
      <c r="T231" s="38">
        <f>'[1]3.ВС'!T229</f>
        <v>0</v>
      </c>
      <c r="U231" s="38">
        <f>'[1]3.ВС'!U229</f>
        <v>0</v>
      </c>
    </row>
    <row r="232" spans="1:21" ht="30" x14ac:dyDescent="0.25">
      <c r="A232" s="21" t="s">
        <v>240</v>
      </c>
      <c r="B232" s="5">
        <v>51</v>
      </c>
      <c r="C232" s="5">
        <v>6</v>
      </c>
      <c r="D232" s="6"/>
      <c r="E232" s="5"/>
      <c r="F232" s="10"/>
      <c r="G232" s="6"/>
      <c r="H232" s="6"/>
      <c r="I232" s="10"/>
      <c r="J232" s="17">
        <f t="shared" ref="J232:U232" si="96">J234</f>
        <v>3942022.2800000003</v>
      </c>
      <c r="K232" s="18">
        <f t="shared" si="96"/>
        <v>2815730.2</v>
      </c>
      <c r="L232" s="18">
        <f t="shared" si="96"/>
        <v>1126292.08</v>
      </c>
      <c r="M232" s="18">
        <f t="shared" si="96"/>
        <v>0</v>
      </c>
      <c r="N232" s="17">
        <f t="shared" si="96"/>
        <v>3942022.2800000003</v>
      </c>
      <c r="O232" s="17">
        <f t="shared" si="96"/>
        <v>2815730.2</v>
      </c>
      <c r="P232" s="17">
        <f t="shared" si="96"/>
        <v>1126292.08</v>
      </c>
      <c r="Q232" s="17">
        <f t="shared" si="96"/>
        <v>0</v>
      </c>
      <c r="R232" s="17">
        <f t="shared" si="96"/>
        <v>3942022.2800000003</v>
      </c>
      <c r="S232" s="17">
        <f t="shared" si="96"/>
        <v>2815730.2</v>
      </c>
      <c r="T232" s="17">
        <f t="shared" si="96"/>
        <v>1126292.08</v>
      </c>
      <c r="U232" s="17">
        <f t="shared" si="96"/>
        <v>0</v>
      </c>
    </row>
    <row r="233" spans="1:21" ht="45" x14ac:dyDescent="0.25">
      <c r="A233" s="21" t="s">
        <v>241</v>
      </c>
      <c r="B233" s="5">
        <v>51</v>
      </c>
      <c r="C233" s="5">
        <v>6</v>
      </c>
      <c r="D233" s="6" t="s">
        <v>242</v>
      </c>
      <c r="E233" s="5"/>
      <c r="F233" s="10"/>
      <c r="G233" s="6"/>
      <c r="H233" s="6"/>
      <c r="I233" s="10"/>
      <c r="J233" s="17">
        <f t="shared" ref="J233:U236" si="97">J234</f>
        <v>3942022.2800000003</v>
      </c>
      <c r="K233" s="18">
        <f t="shared" si="97"/>
        <v>2815730.2</v>
      </c>
      <c r="L233" s="18">
        <f t="shared" si="97"/>
        <v>1126292.08</v>
      </c>
      <c r="M233" s="18">
        <f t="shared" si="97"/>
        <v>0</v>
      </c>
      <c r="N233" s="17">
        <f t="shared" si="97"/>
        <v>3942022.2800000003</v>
      </c>
      <c r="O233" s="17">
        <f t="shared" si="97"/>
        <v>2815730.2</v>
      </c>
      <c r="P233" s="17">
        <f t="shared" si="97"/>
        <v>1126292.08</v>
      </c>
      <c r="Q233" s="17">
        <f t="shared" si="97"/>
        <v>0</v>
      </c>
      <c r="R233" s="17">
        <f t="shared" si="97"/>
        <v>3942022.2800000003</v>
      </c>
      <c r="S233" s="17">
        <f t="shared" si="97"/>
        <v>2815730.2</v>
      </c>
      <c r="T233" s="17">
        <f t="shared" si="97"/>
        <v>1126292.08</v>
      </c>
      <c r="U233" s="17">
        <f t="shared" si="97"/>
        <v>0</v>
      </c>
    </row>
    <row r="234" spans="1:21" s="3" customFormat="1" x14ac:dyDescent="0.25">
      <c r="A234" s="21" t="s">
        <v>12</v>
      </c>
      <c r="B234" s="5">
        <v>51</v>
      </c>
      <c r="C234" s="5">
        <v>6</v>
      </c>
      <c r="D234" s="6" t="s">
        <v>242</v>
      </c>
      <c r="E234" s="5">
        <v>851</v>
      </c>
      <c r="F234" s="10"/>
      <c r="G234" s="6"/>
      <c r="H234" s="6"/>
      <c r="I234" s="10"/>
      <c r="J234" s="17">
        <f t="shared" si="97"/>
        <v>3942022.2800000003</v>
      </c>
      <c r="K234" s="18">
        <f t="shared" si="97"/>
        <v>2815730.2</v>
      </c>
      <c r="L234" s="18">
        <f t="shared" si="97"/>
        <v>1126292.08</v>
      </c>
      <c r="M234" s="18">
        <f t="shared" si="97"/>
        <v>0</v>
      </c>
      <c r="N234" s="17">
        <f t="shared" si="97"/>
        <v>3942022.2800000003</v>
      </c>
      <c r="O234" s="17">
        <f t="shared" si="97"/>
        <v>2815730.2</v>
      </c>
      <c r="P234" s="17">
        <f t="shared" si="97"/>
        <v>1126292.08</v>
      </c>
      <c r="Q234" s="17">
        <f t="shared" si="97"/>
        <v>0</v>
      </c>
      <c r="R234" s="17">
        <f t="shared" si="97"/>
        <v>3942022.2800000003</v>
      </c>
      <c r="S234" s="17">
        <f t="shared" si="97"/>
        <v>2815730.2</v>
      </c>
      <c r="T234" s="17">
        <f t="shared" si="97"/>
        <v>1126292.08</v>
      </c>
      <c r="U234" s="17">
        <f t="shared" si="97"/>
        <v>0</v>
      </c>
    </row>
    <row r="235" spans="1:21" s="3" customFormat="1" ht="30" x14ac:dyDescent="0.25">
      <c r="A235" s="21" t="s">
        <v>98</v>
      </c>
      <c r="B235" s="5">
        <v>51</v>
      </c>
      <c r="C235" s="5">
        <v>6</v>
      </c>
      <c r="D235" s="6" t="s">
        <v>242</v>
      </c>
      <c r="E235" s="5">
        <v>851</v>
      </c>
      <c r="F235" s="10" t="s">
        <v>53</v>
      </c>
      <c r="G235" s="10" t="s">
        <v>51</v>
      </c>
      <c r="H235" s="10" t="s">
        <v>243</v>
      </c>
      <c r="I235" s="10"/>
      <c r="J235" s="17">
        <f t="shared" si="97"/>
        <v>3942022.2800000003</v>
      </c>
      <c r="K235" s="18">
        <f t="shared" si="97"/>
        <v>2815730.2</v>
      </c>
      <c r="L235" s="18">
        <f t="shared" si="97"/>
        <v>1126292.08</v>
      </c>
      <c r="M235" s="18">
        <f t="shared" si="97"/>
        <v>0</v>
      </c>
      <c r="N235" s="17">
        <f t="shared" si="97"/>
        <v>3942022.2800000003</v>
      </c>
      <c r="O235" s="17">
        <f t="shared" si="97"/>
        <v>2815730.2</v>
      </c>
      <c r="P235" s="17">
        <f t="shared" si="97"/>
        <v>1126292.08</v>
      </c>
      <c r="Q235" s="17">
        <f t="shared" si="97"/>
        <v>0</v>
      </c>
      <c r="R235" s="17">
        <f t="shared" si="97"/>
        <v>3942022.2800000003</v>
      </c>
      <c r="S235" s="17">
        <f t="shared" si="97"/>
        <v>2815730.2</v>
      </c>
      <c r="T235" s="17">
        <f t="shared" si="97"/>
        <v>1126292.08</v>
      </c>
      <c r="U235" s="17">
        <f t="shared" si="97"/>
        <v>0</v>
      </c>
    </row>
    <row r="236" spans="1:21" s="3" customFormat="1" ht="30" x14ac:dyDescent="0.25">
      <c r="A236" s="19" t="s">
        <v>94</v>
      </c>
      <c r="B236" s="5">
        <v>51</v>
      </c>
      <c r="C236" s="5">
        <v>6</v>
      </c>
      <c r="D236" s="6" t="s">
        <v>242</v>
      </c>
      <c r="E236" s="5">
        <v>851</v>
      </c>
      <c r="F236" s="10" t="s">
        <v>53</v>
      </c>
      <c r="G236" s="10" t="s">
        <v>51</v>
      </c>
      <c r="H236" s="10" t="s">
        <v>243</v>
      </c>
      <c r="I236" s="10" t="s">
        <v>95</v>
      </c>
      <c r="J236" s="17">
        <f t="shared" si="97"/>
        <v>3942022.2800000003</v>
      </c>
      <c r="K236" s="18">
        <f t="shared" si="97"/>
        <v>2815730.2</v>
      </c>
      <c r="L236" s="18">
        <f t="shared" si="97"/>
        <v>1126292.08</v>
      </c>
      <c r="M236" s="18">
        <f t="shared" si="97"/>
        <v>0</v>
      </c>
      <c r="N236" s="17">
        <f t="shared" si="97"/>
        <v>3942022.2800000003</v>
      </c>
      <c r="O236" s="17">
        <f t="shared" si="97"/>
        <v>2815730.2</v>
      </c>
      <c r="P236" s="17">
        <f t="shared" si="97"/>
        <v>1126292.08</v>
      </c>
      <c r="Q236" s="17">
        <f t="shared" si="97"/>
        <v>0</v>
      </c>
      <c r="R236" s="17">
        <f t="shared" si="97"/>
        <v>3942022.2800000003</v>
      </c>
      <c r="S236" s="17">
        <f t="shared" si="97"/>
        <v>2815730.2</v>
      </c>
      <c r="T236" s="17">
        <f t="shared" si="97"/>
        <v>1126292.08</v>
      </c>
      <c r="U236" s="17">
        <f t="shared" si="97"/>
        <v>0</v>
      </c>
    </row>
    <row r="237" spans="1:21" ht="45" x14ac:dyDescent="0.25">
      <c r="A237" s="19" t="s">
        <v>99</v>
      </c>
      <c r="B237" s="5">
        <v>51</v>
      </c>
      <c r="C237" s="5">
        <v>6</v>
      </c>
      <c r="D237" s="6" t="s">
        <v>242</v>
      </c>
      <c r="E237" s="5">
        <v>851</v>
      </c>
      <c r="F237" s="10" t="s">
        <v>53</v>
      </c>
      <c r="G237" s="10" t="s">
        <v>51</v>
      </c>
      <c r="H237" s="10" t="s">
        <v>243</v>
      </c>
      <c r="I237" s="10" t="s">
        <v>100</v>
      </c>
      <c r="J237" s="17">
        <f>'[1]3.ВС'!J232</f>
        <v>3942022.2800000003</v>
      </c>
      <c r="K237" s="18">
        <f>'[1]3.ВС'!K232</f>
        <v>2815730.2</v>
      </c>
      <c r="L237" s="18">
        <f>'[1]3.ВС'!L232</f>
        <v>1126292.08</v>
      </c>
      <c r="M237" s="18">
        <f>'[1]3.ВС'!M232</f>
        <v>0</v>
      </c>
      <c r="N237" s="17">
        <f>'[1]3.ВС'!N232</f>
        <v>3942022.2800000003</v>
      </c>
      <c r="O237" s="17">
        <f>'[1]3.ВС'!O232</f>
        <v>2815730.2</v>
      </c>
      <c r="P237" s="17">
        <f>'[1]3.ВС'!P232</f>
        <v>1126292.08</v>
      </c>
      <c r="Q237" s="17">
        <f>'[1]3.ВС'!Q232</f>
        <v>0</v>
      </c>
      <c r="R237" s="17">
        <f>'[1]3.ВС'!R232</f>
        <v>3942022.2800000003</v>
      </c>
      <c r="S237" s="17">
        <f>'[1]3.ВС'!S232</f>
        <v>2815730.2</v>
      </c>
      <c r="T237" s="17">
        <f>'[1]3.ВС'!T232</f>
        <v>1126292.08</v>
      </c>
      <c r="U237" s="17">
        <f>'[1]3.ВС'!U232</f>
        <v>0</v>
      </c>
    </row>
    <row r="238" spans="1:21" ht="60" x14ac:dyDescent="0.25">
      <c r="A238" s="29" t="s">
        <v>244</v>
      </c>
      <c r="B238" s="5">
        <v>51</v>
      </c>
      <c r="C238" s="5">
        <v>7</v>
      </c>
      <c r="D238" s="6"/>
      <c r="E238" s="5"/>
      <c r="F238" s="10"/>
      <c r="G238" s="10"/>
      <c r="H238" s="10"/>
      <c r="I238" s="10"/>
      <c r="J238" s="17">
        <f t="shared" ref="J238:U242" si="98">J239</f>
        <v>1216667</v>
      </c>
      <c r="K238" s="18">
        <f t="shared" si="98"/>
        <v>1155833</v>
      </c>
      <c r="L238" s="18">
        <f t="shared" si="98"/>
        <v>60834</v>
      </c>
      <c r="M238" s="18">
        <f t="shared" si="98"/>
        <v>0</v>
      </c>
      <c r="N238" s="17">
        <f t="shared" si="98"/>
        <v>0</v>
      </c>
      <c r="O238" s="17">
        <f t="shared" si="98"/>
        <v>0</v>
      </c>
      <c r="P238" s="17">
        <f t="shared" si="98"/>
        <v>0</v>
      </c>
      <c r="Q238" s="17">
        <f t="shared" si="98"/>
        <v>0</v>
      </c>
      <c r="R238" s="17">
        <f t="shared" si="98"/>
        <v>0</v>
      </c>
      <c r="S238" s="17">
        <f t="shared" si="98"/>
        <v>0</v>
      </c>
      <c r="T238" s="17">
        <f t="shared" si="98"/>
        <v>0</v>
      </c>
      <c r="U238" s="17">
        <f t="shared" si="98"/>
        <v>0</v>
      </c>
    </row>
    <row r="239" spans="1:21" ht="150" x14ac:dyDescent="0.25">
      <c r="A239" s="29" t="s">
        <v>245</v>
      </c>
      <c r="B239" s="5">
        <v>51</v>
      </c>
      <c r="C239" s="5">
        <v>7</v>
      </c>
      <c r="D239" s="6" t="s">
        <v>246</v>
      </c>
      <c r="E239" s="5"/>
      <c r="F239" s="10"/>
      <c r="G239" s="10"/>
      <c r="H239" s="10"/>
      <c r="I239" s="10"/>
      <c r="J239" s="17">
        <f t="shared" si="98"/>
        <v>1216667</v>
      </c>
      <c r="K239" s="18">
        <f t="shared" si="98"/>
        <v>1155833</v>
      </c>
      <c r="L239" s="18">
        <f t="shared" si="98"/>
        <v>60834</v>
      </c>
      <c r="M239" s="18">
        <f t="shared" si="98"/>
        <v>0</v>
      </c>
      <c r="N239" s="17">
        <f t="shared" si="98"/>
        <v>0</v>
      </c>
      <c r="O239" s="17">
        <f t="shared" si="98"/>
        <v>0</v>
      </c>
      <c r="P239" s="17">
        <f t="shared" si="98"/>
        <v>0</v>
      </c>
      <c r="Q239" s="17">
        <f t="shared" si="98"/>
        <v>0</v>
      </c>
      <c r="R239" s="17">
        <f t="shared" si="98"/>
        <v>0</v>
      </c>
      <c r="S239" s="17">
        <f t="shared" si="98"/>
        <v>0</v>
      </c>
      <c r="T239" s="17">
        <f t="shared" si="98"/>
        <v>0</v>
      </c>
      <c r="U239" s="17">
        <f t="shared" si="98"/>
        <v>0</v>
      </c>
    </row>
    <row r="240" spans="1:21" x14ac:dyDescent="0.25">
      <c r="A240" s="21" t="s">
        <v>12</v>
      </c>
      <c r="B240" s="5">
        <v>51</v>
      </c>
      <c r="C240" s="5">
        <v>7</v>
      </c>
      <c r="D240" s="6" t="s">
        <v>246</v>
      </c>
      <c r="E240" s="5">
        <v>851</v>
      </c>
      <c r="F240" s="10"/>
      <c r="G240" s="10"/>
      <c r="H240" s="10"/>
      <c r="I240" s="10"/>
      <c r="J240" s="17">
        <f t="shared" si="98"/>
        <v>1216667</v>
      </c>
      <c r="K240" s="18">
        <f t="shared" si="98"/>
        <v>1155833</v>
      </c>
      <c r="L240" s="18">
        <f t="shared" si="98"/>
        <v>60834</v>
      </c>
      <c r="M240" s="18">
        <f t="shared" si="98"/>
        <v>0</v>
      </c>
      <c r="N240" s="17">
        <f t="shared" si="98"/>
        <v>0</v>
      </c>
      <c r="O240" s="17">
        <f t="shared" si="98"/>
        <v>0</v>
      </c>
      <c r="P240" s="17">
        <f t="shared" si="98"/>
        <v>0</v>
      </c>
      <c r="Q240" s="17">
        <f t="shared" si="98"/>
        <v>0</v>
      </c>
      <c r="R240" s="17">
        <f t="shared" si="98"/>
        <v>0</v>
      </c>
      <c r="S240" s="17">
        <f t="shared" si="98"/>
        <v>0</v>
      </c>
      <c r="T240" s="17">
        <f t="shared" si="98"/>
        <v>0</v>
      </c>
      <c r="U240" s="17">
        <f t="shared" si="98"/>
        <v>0</v>
      </c>
    </row>
    <row r="241" spans="1:21" ht="45" x14ac:dyDescent="0.25">
      <c r="A241" s="21" t="s">
        <v>103</v>
      </c>
      <c r="B241" s="5">
        <v>51</v>
      </c>
      <c r="C241" s="5">
        <v>7</v>
      </c>
      <c r="D241" s="6" t="s">
        <v>246</v>
      </c>
      <c r="E241" s="5">
        <v>851</v>
      </c>
      <c r="F241" s="10"/>
      <c r="G241" s="10"/>
      <c r="H241" s="10" t="s">
        <v>247</v>
      </c>
      <c r="I241" s="10"/>
      <c r="J241" s="17">
        <f t="shared" si="98"/>
        <v>1216667</v>
      </c>
      <c r="K241" s="18">
        <f t="shared" si="98"/>
        <v>1155833</v>
      </c>
      <c r="L241" s="18">
        <f t="shared" si="98"/>
        <v>60834</v>
      </c>
      <c r="M241" s="18">
        <f t="shared" si="98"/>
        <v>0</v>
      </c>
      <c r="N241" s="17">
        <f t="shared" si="98"/>
        <v>0</v>
      </c>
      <c r="O241" s="17">
        <f t="shared" si="98"/>
        <v>0</v>
      </c>
      <c r="P241" s="17">
        <f t="shared" si="98"/>
        <v>0</v>
      </c>
      <c r="Q241" s="17">
        <f t="shared" si="98"/>
        <v>0</v>
      </c>
      <c r="R241" s="17">
        <f t="shared" si="98"/>
        <v>0</v>
      </c>
      <c r="S241" s="17">
        <f t="shared" si="98"/>
        <v>0</v>
      </c>
      <c r="T241" s="17">
        <f t="shared" si="98"/>
        <v>0</v>
      </c>
      <c r="U241" s="17">
        <f t="shared" si="98"/>
        <v>0</v>
      </c>
    </row>
    <row r="242" spans="1:21" ht="45" x14ac:dyDescent="0.25">
      <c r="A242" s="20" t="s">
        <v>69</v>
      </c>
      <c r="B242" s="5">
        <v>51</v>
      </c>
      <c r="C242" s="5">
        <v>7</v>
      </c>
      <c r="D242" s="6" t="s">
        <v>246</v>
      </c>
      <c r="E242" s="5">
        <v>851</v>
      </c>
      <c r="F242" s="10"/>
      <c r="G242" s="10"/>
      <c r="H242" s="10" t="s">
        <v>247</v>
      </c>
      <c r="I242" s="10" t="s">
        <v>70</v>
      </c>
      <c r="J242" s="17">
        <f t="shared" si="98"/>
        <v>1216667</v>
      </c>
      <c r="K242" s="18">
        <f t="shared" si="98"/>
        <v>1155833</v>
      </c>
      <c r="L242" s="18">
        <f t="shared" si="98"/>
        <v>60834</v>
      </c>
      <c r="M242" s="18">
        <f t="shared" si="98"/>
        <v>0</v>
      </c>
      <c r="N242" s="17">
        <f t="shared" si="98"/>
        <v>0</v>
      </c>
      <c r="O242" s="17">
        <f t="shared" si="98"/>
        <v>0</v>
      </c>
      <c r="P242" s="17">
        <f t="shared" si="98"/>
        <v>0</v>
      </c>
      <c r="Q242" s="17">
        <f t="shared" si="98"/>
        <v>0</v>
      </c>
      <c r="R242" s="17">
        <f t="shared" si="98"/>
        <v>0</v>
      </c>
      <c r="S242" s="17">
        <f t="shared" si="98"/>
        <v>0</v>
      </c>
      <c r="T242" s="17">
        <f t="shared" si="98"/>
        <v>0</v>
      </c>
      <c r="U242" s="17">
        <f t="shared" si="98"/>
        <v>0</v>
      </c>
    </row>
    <row r="243" spans="1:21" x14ac:dyDescent="0.25">
      <c r="A243" s="20" t="s">
        <v>71</v>
      </c>
      <c r="B243" s="5">
        <v>51</v>
      </c>
      <c r="C243" s="5">
        <v>7</v>
      </c>
      <c r="D243" s="6" t="s">
        <v>246</v>
      </c>
      <c r="E243" s="5">
        <v>851</v>
      </c>
      <c r="F243" s="10"/>
      <c r="G243" s="10"/>
      <c r="H243" s="10" t="s">
        <v>247</v>
      </c>
      <c r="I243" s="10" t="s">
        <v>72</v>
      </c>
      <c r="J243" s="17">
        <f>'[1]3.ВС'!J241</f>
        <v>1216667</v>
      </c>
      <c r="K243" s="18">
        <f>'[1]3.ВС'!K241</f>
        <v>1155833</v>
      </c>
      <c r="L243" s="18">
        <f>'[1]3.ВС'!L241</f>
        <v>60834</v>
      </c>
      <c r="M243" s="18">
        <f>'[1]3.ВС'!M241</f>
        <v>0</v>
      </c>
      <c r="N243" s="17">
        <f>'[1]3.ВС'!N241</f>
        <v>0</v>
      </c>
      <c r="O243" s="17">
        <f>'[1]3.ВС'!O241</f>
        <v>0</v>
      </c>
      <c r="P243" s="17">
        <f>'[1]3.ВС'!P241</f>
        <v>0</v>
      </c>
      <c r="Q243" s="17">
        <f>'[1]3.ВС'!Q241</f>
        <v>0</v>
      </c>
      <c r="R243" s="17">
        <f>'[1]3.ВС'!R241</f>
        <v>0</v>
      </c>
      <c r="S243" s="17">
        <f>'[1]3.ВС'!S241</f>
        <v>0</v>
      </c>
      <c r="T243" s="17">
        <f>'[1]3.ВС'!T241</f>
        <v>0</v>
      </c>
      <c r="U243" s="17">
        <f>'[1]3.ВС'!U241</f>
        <v>0</v>
      </c>
    </row>
    <row r="244" spans="1:21" s="15" customFormat="1" ht="42.75" x14ac:dyDescent="0.25">
      <c r="A244" s="30" t="s">
        <v>248</v>
      </c>
      <c r="B244" s="42">
        <v>52</v>
      </c>
      <c r="C244" s="42"/>
      <c r="D244" s="42"/>
      <c r="E244" s="22"/>
      <c r="F244" s="22"/>
      <c r="G244" s="22"/>
      <c r="H244" s="42"/>
      <c r="I244" s="12"/>
      <c r="J244" s="13">
        <f>J245+J250+J267+J302+J309+J314+J319+J326</f>
        <v>211827481.56</v>
      </c>
      <c r="K244" s="13">
        <f t="shared" ref="K244:R244" si="99">K245+K250+K267+K302+K309+K314+K319+K326</f>
        <v>148514656.78</v>
      </c>
      <c r="L244" s="13">
        <f t="shared" si="99"/>
        <v>63312824.780000001</v>
      </c>
      <c r="M244" s="13">
        <f t="shared" si="99"/>
        <v>0</v>
      </c>
      <c r="N244" s="13">
        <f t="shared" si="99"/>
        <v>191092082.34</v>
      </c>
      <c r="O244" s="13">
        <f t="shared" si="99"/>
        <v>148214144.33999997</v>
      </c>
      <c r="P244" s="13">
        <f t="shared" si="99"/>
        <v>42877938</v>
      </c>
      <c r="Q244" s="13">
        <f t="shared" si="99"/>
        <v>0</v>
      </c>
      <c r="R244" s="13">
        <f t="shared" si="99"/>
        <v>196273191.29999998</v>
      </c>
      <c r="S244" s="13" t="e">
        <f>S245+S250+S267+S302+S309+#REF!+S314+S319+S326</f>
        <v>#REF!</v>
      </c>
      <c r="T244" s="13" t="e">
        <f>T245+T250+T267+T302+T309+#REF!+T314+T319+T326</f>
        <v>#REF!</v>
      </c>
      <c r="U244" s="13" t="e">
        <f>U245+U250+U267+U302+U309+#REF!+U314+U319+U326</f>
        <v>#REF!</v>
      </c>
    </row>
    <row r="245" spans="1:21" ht="45" x14ac:dyDescent="0.25">
      <c r="A245" s="29" t="s">
        <v>249</v>
      </c>
      <c r="B245" s="32">
        <v>52</v>
      </c>
      <c r="C245" s="32">
        <v>0</v>
      </c>
      <c r="D245" s="32" t="s">
        <v>250</v>
      </c>
      <c r="E245" s="23"/>
      <c r="F245" s="23"/>
      <c r="G245" s="23"/>
      <c r="H245" s="32"/>
      <c r="I245" s="10"/>
      <c r="J245" s="17">
        <f>J246</f>
        <v>1058908.79</v>
      </c>
      <c r="K245" s="17">
        <f t="shared" ref="K245:U248" si="100">K246</f>
        <v>1058908.79</v>
      </c>
      <c r="L245" s="17">
        <f t="shared" si="100"/>
        <v>0</v>
      </c>
      <c r="M245" s="17">
        <f t="shared" si="100"/>
        <v>0</v>
      </c>
      <c r="N245" s="17">
        <f t="shared" si="100"/>
        <v>1043862.88</v>
      </c>
      <c r="O245" s="17">
        <f t="shared" si="100"/>
        <v>1043862.88</v>
      </c>
      <c r="P245" s="17">
        <f t="shared" si="100"/>
        <v>0</v>
      </c>
      <c r="Q245" s="17">
        <f t="shared" si="100"/>
        <v>0</v>
      </c>
      <c r="R245" s="17">
        <f t="shared" si="100"/>
        <v>1043862.88</v>
      </c>
      <c r="S245" s="17">
        <f t="shared" si="100"/>
        <v>1043862.88</v>
      </c>
      <c r="T245" s="17">
        <f t="shared" si="100"/>
        <v>0</v>
      </c>
      <c r="U245" s="17">
        <f t="shared" si="100"/>
        <v>0</v>
      </c>
    </row>
    <row r="246" spans="1:21" ht="30" x14ac:dyDescent="0.25">
      <c r="A246" s="21" t="s">
        <v>107</v>
      </c>
      <c r="B246" s="32">
        <v>52</v>
      </c>
      <c r="C246" s="32">
        <v>0</v>
      </c>
      <c r="D246" s="32" t="s">
        <v>250</v>
      </c>
      <c r="E246" s="23">
        <v>852</v>
      </c>
      <c r="F246" s="23"/>
      <c r="G246" s="23"/>
      <c r="H246" s="32"/>
      <c r="I246" s="10"/>
      <c r="J246" s="17">
        <f>J247</f>
        <v>1058908.79</v>
      </c>
      <c r="K246" s="17">
        <f t="shared" si="100"/>
        <v>1058908.79</v>
      </c>
      <c r="L246" s="17">
        <f t="shared" si="100"/>
        <v>0</v>
      </c>
      <c r="M246" s="17">
        <f t="shared" si="100"/>
        <v>0</v>
      </c>
      <c r="N246" s="17">
        <f t="shared" si="100"/>
        <v>1043862.88</v>
      </c>
      <c r="O246" s="17">
        <f t="shared" si="100"/>
        <v>1043862.88</v>
      </c>
      <c r="P246" s="17">
        <f t="shared" si="100"/>
        <v>0</v>
      </c>
      <c r="Q246" s="17">
        <f t="shared" si="100"/>
        <v>0</v>
      </c>
      <c r="R246" s="17">
        <f t="shared" si="100"/>
        <v>1043862.88</v>
      </c>
      <c r="S246" s="17">
        <f t="shared" si="100"/>
        <v>1043862.88</v>
      </c>
      <c r="T246" s="17">
        <f t="shared" si="100"/>
        <v>0</v>
      </c>
      <c r="U246" s="17">
        <f t="shared" si="100"/>
        <v>0</v>
      </c>
    </row>
    <row r="247" spans="1:21" ht="90" x14ac:dyDescent="0.25">
      <c r="A247" s="21" t="s">
        <v>110</v>
      </c>
      <c r="B247" s="32">
        <v>52</v>
      </c>
      <c r="C247" s="32">
        <v>0</v>
      </c>
      <c r="D247" s="32" t="s">
        <v>250</v>
      </c>
      <c r="E247" s="23">
        <v>852</v>
      </c>
      <c r="F247" s="23"/>
      <c r="G247" s="23"/>
      <c r="H247" s="32">
        <v>51790</v>
      </c>
      <c r="I247" s="10"/>
      <c r="J247" s="17">
        <f>J248</f>
        <v>1058908.79</v>
      </c>
      <c r="K247" s="17">
        <f t="shared" si="100"/>
        <v>1058908.79</v>
      </c>
      <c r="L247" s="17">
        <f t="shared" si="100"/>
        <v>0</v>
      </c>
      <c r="M247" s="17">
        <f t="shared" si="100"/>
        <v>0</v>
      </c>
      <c r="N247" s="17">
        <f t="shared" si="100"/>
        <v>1043862.88</v>
      </c>
      <c r="O247" s="17">
        <f t="shared" si="100"/>
        <v>1043862.88</v>
      </c>
      <c r="P247" s="17">
        <f t="shared" si="100"/>
        <v>0</v>
      </c>
      <c r="Q247" s="17">
        <f t="shared" si="100"/>
        <v>0</v>
      </c>
      <c r="R247" s="17">
        <f t="shared" si="100"/>
        <v>1043862.88</v>
      </c>
      <c r="S247" s="17">
        <f t="shared" si="100"/>
        <v>1043862.88</v>
      </c>
      <c r="T247" s="17">
        <f t="shared" si="100"/>
        <v>0</v>
      </c>
      <c r="U247" s="17">
        <f t="shared" si="100"/>
        <v>0</v>
      </c>
    </row>
    <row r="248" spans="1:21" ht="45" x14ac:dyDescent="0.25">
      <c r="A248" s="20" t="s">
        <v>48</v>
      </c>
      <c r="B248" s="5">
        <v>52</v>
      </c>
      <c r="C248" s="5">
        <v>0</v>
      </c>
      <c r="D248" s="32" t="s">
        <v>250</v>
      </c>
      <c r="E248" s="5">
        <v>852</v>
      </c>
      <c r="F248" s="10" t="s">
        <v>78</v>
      </c>
      <c r="G248" s="10" t="s">
        <v>50</v>
      </c>
      <c r="H248" s="10" t="s">
        <v>251</v>
      </c>
      <c r="I248" s="10" t="s">
        <v>79</v>
      </c>
      <c r="J248" s="17">
        <f>J249</f>
        <v>1058908.79</v>
      </c>
      <c r="K248" s="17">
        <f t="shared" si="100"/>
        <v>1058908.79</v>
      </c>
      <c r="L248" s="17">
        <f t="shared" si="100"/>
        <v>0</v>
      </c>
      <c r="M248" s="17">
        <f t="shared" si="100"/>
        <v>0</v>
      </c>
      <c r="N248" s="17">
        <f t="shared" si="100"/>
        <v>1043862.88</v>
      </c>
      <c r="O248" s="17">
        <f t="shared" si="100"/>
        <v>1043862.88</v>
      </c>
      <c r="P248" s="17">
        <f t="shared" si="100"/>
        <v>0</v>
      </c>
      <c r="Q248" s="17">
        <f t="shared" si="100"/>
        <v>0</v>
      </c>
      <c r="R248" s="17">
        <f t="shared" si="100"/>
        <v>1043862.88</v>
      </c>
      <c r="S248" s="17">
        <f t="shared" si="100"/>
        <v>1043862.88</v>
      </c>
      <c r="T248" s="17">
        <f t="shared" si="100"/>
        <v>0</v>
      </c>
      <c r="U248" s="17">
        <f t="shared" si="100"/>
        <v>0</v>
      </c>
    </row>
    <row r="249" spans="1:21" x14ac:dyDescent="0.25">
      <c r="A249" s="20" t="s">
        <v>49</v>
      </c>
      <c r="B249" s="5">
        <v>52</v>
      </c>
      <c r="C249" s="5">
        <v>0</v>
      </c>
      <c r="D249" s="32" t="s">
        <v>250</v>
      </c>
      <c r="E249" s="5">
        <v>852</v>
      </c>
      <c r="F249" s="10" t="s">
        <v>78</v>
      </c>
      <c r="G249" s="10" t="s">
        <v>14</v>
      </c>
      <c r="H249" s="10" t="s">
        <v>251</v>
      </c>
      <c r="I249" s="10" t="s">
        <v>80</v>
      </c>
      <c r="J249" s="17">
        <f>'[1]3.ВС'!J288</f>
        <v>1058908.79</v>
      </c>
      <c r="K249" s="17">
        <f>'[1]3.ВС'!K288</f>
        <v>1058908.79</v>
      </c>
      <c r="L249" s="17">
        <f>'[1]3.ВС'!L288</f>
        <v>0</v>
      </c>
      <c r="M249" s="17">
        <f>'[1]3.ВС'!M288</f>
        <v>0</v>
      </c>
      <c r="N249" s="17">
        <f>'[1]3.ВС'!N288</f>
        <v>1043862.88</v>
      </c>
      <c r="O249" s="17">
        <f>'[1]3.ВС'!O288</f>
        <v>1043862.88</v>
      </c>
      <c r="P249" s="17">
        <f>'[1]3.ВС'!P288</f>
        <v>0</v>
      </c>
      <c r="Q249" s="17">
        <f>'[1]3.ВС'!Q288</f>
        <v>0</v>
      </c>
      <c r="R249" s="17">
        <f>'[1]3.ВС'!R288</f>
        <v>1043862.88</v>
      </c>
      <c r="S249" s="17">
        <f>'[1]3.ВС'!S288</f>
        <v>1043862.88</v>
      </c>
      <c r="T249" s="17">
        <f>'[1]3.ВС'!T288</f>
        <v>0</v>
      </c>
      <c r="U249" s="17">
        <f>'[1]3.ВС'!U288</f>
        <v>0</v>
      </c>
    </row>
    <row r="250" spans="1:21" ht="45" x14ac:dyDescent="0.25">
      <c r="A250" s="21" t="s">
        <v>252</v>
      </c>
      <c r="B250" s="32">
        <v>52</v>
      </c>
      <c r="C250" s="32">
        <v>0</v>
      </c>
      <c r="D250" s="6" t="s">
        <v>14</v>
      </c>
      <c r="E250" s="23"/>
      <c r="F250" s="23"/>
      <c r="G250" s="23"/>
      <c r="H250" s="32"/>
      <c r="I250" s="10"/>
      <c r="J250" s="17">
        <f t="shared" ref="J250:U258" si="101">J251</f>
        <v>21643106</v>
      </c>
      <c r="K250" s="18">
        <f t="shared" si="101"/>
        <v>1123306</v>
      </c>
      <c r="L250" s="18">
        <f t="shared" si="101"/>
        <v>20519800</v>
      </c>
      <c r="M250" s="18">
        <f t="shared" si="101"/>
        <v>0</v>
      </c>
      <c r="N250" s="17">
        <f t="shared" si="101"/>
        <v>20975506</v>
      </c>
      <c r="O250" s="17">
        <f t="shared" si="101"/>
        <v>1123306</v>
      </c>
      <c r="P250" s="17">
        <f t="shared" si="101"/>
        <v>19852200</v>
      </c>
      <c r="Q250" s="17">
        <f t="shared" si="101"/>
        <v>0</v>
      </c>
      <c r="R250" s="17">
        <f t="shared" si="101"/>
        <v>20948006</v>
      </c>
      <c r="S250" s="17">
        <f t="shared" si="101"/>
        <v>1123306</v>
      </c>
      <c r="T250" s="17">
        <f t="shared" si="101"/>
        <v>19824700</v>
      </c>
      <c r="U250" s="17">
        <f t="shared" si="101"/>
        <v>0</v>
      </c>
    </row>
    <row r="251" spans="1:21" ht="30" x14ac:dyDescent="0.25">
      <c r="A251" s="21" t="s">
        <v>107</v>
      </c>
      <c r="B251" s="5">
        <v>52</v>
      </c>
      <c r="C251" s="5">
        <v>0</v>
      </c>
      <c r="D251" s="10" t="s">
        <v>14</v>
      </c>
      <c r="E251" s="5">
        <v>852</v>
      </c>
      <c r="F251" s="6"/>
      <c r="G251" s="6"/>
      <c r="H251" s="6"/>
      <c r="I251" s="10"/>
      <c r="J251" s="17">
        <f t="shared" ref="J251:U251" si="102">J252+J257+J260</f>
        <v>21643106</v>
      </c>
      <c r="K251" s="18">
        <f t="shared" si="102"/>
        <v>1123306</v>
      </c>
      <c r="L251" s="18">
        <f t="shared" si="102"/>
        <v>20519800</v>
      </c>
      <c r="M251" s="18">
        <f t="shared" si="102"/>
        <v>0</v>
      </c>
      <c r="N251" s="17">
        <f t="shared" si="102"/>
        <v>20975506</v>
      </c>
      <c r="O251" s="17">
        <f t="shared" si="102"/>
        <v>1123306</v>
      </c>
      <c r="P251" s="17">
        <f t="shared" si="102"/>
        <v>19852200</v>
      </c>
      <c r="Q251" s="17">
        <f t="shared" si="102"/>
        <v>0</v>
      </c>
      <c r="R251" s="17">
        <f t="shared" si="102"/>
        <v>20948006</v>
      </c>
      <c r="S251" s="17">
        <f t="shared" si="102"/>
        <v>1123306</v>
      </c>
      <c r="T251" s="17">
        <f t="shared" si="102"/>
        <v>19824700</v>
      </c>
      <c r="U251" s="17">
        <f t="shared" si="102"/>
        <v>0</v>
      </c>
    </row>
    <row r="252" spans="1:21" ht="60" x14ac:dyDescent="0.25">
      <c r="A252" s="21" t="s">
        <v>119</v>
      </c>
      <c r="B252" s="5">
        <v>52</v>
      </c>
      <c r="C252" s="5">
        <v>0</v>
      </c>
      <c r="D252" s="10" t="s">
        <v>14</v>
      </c>
      <c r="E252" s="5">
        <v>852</v>
      </c>
      <c r="F252" s="10"/>
      <c r="G252" s="10"/>
      <c r="H252" s="10" t="s">
        <v>253</v>
      </c>
      <c r="I252" s="10"/>
      <c r="J252" s="17">
        <f t="shared" ref="J252:U252" si="103">J253+J255</f>
        <v>1123306</v>
      </c>
      <c r="K252" s="18">
        <f t="shared" si="103"/>
        <v>1123306</v>
      </c>
      <c r="L252" s="18">
        <f t="shared" si="103"/>
        <v>0</v>
      </c>
      <c r="M252" s="18">
        <f t="shared" si="103"/>
        <v>0</v>
      </c>
      <c r="N252" s="17">
        <f t="shared" si="103"/>
        <v>1123306</v>
      </c>
      <c r="O252" s="17">
        <f t="shared" si="103"/>
        <v>1123306</v>
      </c>
      <c r="P252" s="17">
        <f t="shared" si="103"/>
        <v>0</v>
      </c>
      <c r="Q252" s="17">
        <f t="shared" si="103"/>
        <v>0</v>
      </c>
      <c r="R252" s="17">
        <f t="shared" si="103"/>
        <v>1123306</v>
      </c>
      <c r="S252" s="17">
        <f t="shared" si="103"/>
        <v>1123306</v>
      </c>
      <c r="T252" s="17">
        <f t="shared" si="103"/>
        <v>0</v>
      </c>
      <c r="U252" s="17">
        <f t="shared" si="103"/>
        <v>0</v>
      </c>
    </row>
    <row r="253" spans="1:21" ht="90" x14ac:dyDescent="0.25">
      <c r="A253" s="19" t="s">
        <v>17</v>
      </c>
      <c r="B253" s="5">
        <v>52</v>
      </c>
      <c r="C253" s="5">
        <v>0</v>
      </c>
      <c r="D253" s="10" t="s">
        <v>14</v>
      </c>
      <c r="E253" s="5">
        <v>852</v>
      </c>
      <c r="F253" s="6" t="s">
        <v>53</v>
      </c>
      <c r="G253" s="6" t="s">
        <v>76</v>
      </c>
      <c r="H253" s="10" t="s">
        <v>253</v>
      </c>
      <c r="I253" s="10" t="s">
        <v>18</v>
      </c>
      <c r="J253" s="17">
        <f t="shared" ref="J253:U253" si="104">J254</f>
        <v>799100</v>
      </c>
      <c r="K253" s="18">
        <f t="shared" si="104"/>
        <v>799100</v>
      </c>
      <c r="L253" s="18">
        <f t="shared" si="104"/>
        <v>0</v>
      </c>
      <c r="M253" s="18">
        <f t="shared" si="104"/>
        <v>0</v>
      </c>
      <c r="N253" s="17">
        <f t="shared" si="104"/>
        <v>799100</v>
      </c>
      <c r="O253" s="17">
        <f t="shared" si="104"/>
        <v>799100</v>
      </c>
      <c r="P253" s="17">
        <f t="shared" si="104"/>
        <v>0</v>
      </c>
      <c r="Q253" s="17">
        <f t="shared" si="104"/>
        <v>0</v>
      </c>
      <c r="R253" s="17">
        <f t="shared" si="104"/>
        <v>799100</v>
      </c>
      <c r="S253" s="17">
        <f t="shared" si="104"/>
        <v>799100</v>
      </c>
      <c r="T253" s="17">
        <f t="shared" si="104"/>
        <v>0</v>
      </c>
      <c r="U253" s="17">
        <f t="shared" si="104"/>
        <v>0</v>
      </c>
    </row>
    <row r="254" spans="1:21" ht="45" x14ac:dyDescent="0.25">
      <c r="A254" s="19" t="s">
        <v>138</v>
      </c>
      <c r="B254" s="5">
        <v>52</v>
      </c>
      <c r="C254" s="5">
        <v>0</v>
      </c>
      <c r="D254" s="10" t="s">
        <v>14</v>
      </c>
      <c r="E254" s="5">
        <v>852</v>
      </c>
      <c r="F254" s="6" t="s">
        <v>53</v>
      </c>
      <c r="G254" s="6" t="s">
        <v>76</v>
      </c>
      <c r="H254" s="10" t="s">
        <v>253</v>
      </c>
      <c r="I254" s="10" t="s">
        <v>20</v>
      </c>
      <c r="J254" s="17">
        <f>'[1]3.ВС'!J356</f>
        <v>799100</v>
      </c>
      <c r="K254" s="18">
        <f>'[1]3.ВС'!K356</f>
        <v>799100</v>
      </c>
      <c r="L254" s="18">
        <f>'[1]3.ВС'!L356</f>
        <v>0</v>
      </c>
      <c r="M254" s="18">
        <f>'[1]3.ВС'!M356</f>
        <v>0</v>
      </c>
      <c r="N254" s="17">
        <f>'[1]3.ВС'!N356</f>
        <v>799100</v>
      </c>
      <c r="O254" s="17">
        <f>'[1]3.ВС'!O356</f>
        <v>799100</v>
      </c>
      <c r="P254" s="17">
        <f>'[1]3.ВС'!P356</f>
        <v>0</v>
      </c>
      <c r="Q254" s="17">
        <f>'[1]3.ВС'!Q356</f>
        <v>0</v>
      </c>
      <c r="R254" s="17">
        <f>'[1]3.ВС'!R356</f>
        <v>799100</v>
      </c>
      <c r="S254" s="17">
        <f>'[1]3.ВС'!S356</f>
        <v>799100</v>
      </c>
      <c r="T254" s="17">
        <f>'[1]3.ВС'!T356</f>
        <v>0</v>
      </c>
      <c r="U254" s="17">
        <f>'[1]3.ВС'!U356</f>
        <v>0</v>
      </c>
    </row>
    <row r="255" spans="1:21" ht="45" x14ac:dyDescent="0.25">
      <c r="A255" s="20" t="s">
        <v>21</v>
      </c>
      <c r="B255" s="5">
        <v>52</v>
      </c>
      <c r="C255" s="5">
        <v>0</v>
      </c>
      <c r="D255" s="10" t="s">
        <v>14</v>
      </c>
      <c r="E255" s="5">
        <v>852</v>
      </c>
      <c r="F255" s="6" t="s">
        <v>53</v>
      </c>
      <c r="G255" s="6" t="s">
        <v>76</v>
      </c>
      <c r="H255" s="10" t="s">
        <v>253</v>
      </c>
      <c r="I255" s="10" t="s">
        <v>22</v>
      </c>
      <c r="J255" s="17">
        <f t="shared" ref="J255:U255" si="105">J256</f>
        <v>324206</v>
      </c>
      <c r="K255" s="18">
        <f t="shared" si="105"/>
        <v>324206</v>
      </c>
      <c r="L255" s="18">
        <f t="shared" si="105"/>
        <v>0</v>
      </c>
      <c r="M255" s="18">
        <f t="shared" si="105"/>
        <v>0</v>
      </c>
      <c r="N255" s="17">
        <f t="shared" si="105"/>
        <v>324206</v>
      </c>
      <c r="O255" s="17">
        <f t="shared" si="105"/>
        <v>324206</v>
      </c>
      <c r="P255" s="17">
        <f t="shared" si="105"/>
        <v>0</v>
      </c>
      <c r="Q255" s="17">
        <f t="shared" si="105"/>
        <v>0</v>
      </c>
      <c r="R255" s="17">
        <f t="shared" si="105"/>
        <v>324206</v>
      </c>
      <c r="S255" s="17">
        <f t="shared" si="105"/>
        <v>324206</v>
      </c>
      <c r="T255" s="17">
        <f t="shared" si="105"/>
        <v>0</v>
      </c>
      <c r="U255" s="17">
        <f t="shared" si="105"/>
        <v>0</v>
      </c>
    </row>
    <row r="256" spans="1:21" ht="45" x14ac:dyDescent="0.25">
      <c r="A256" s="20" t="s">
        <v>23</v>
      </c>
      <c r="B256" s="5">
        <v>52</v>
      </c>
      <c r="C256" s="5">
        <v>0</v>
      </c>
      <c r="D256" s="10" t="s">
        <v>14</v>
      </c>
      <c r="E256" s="5">
        <v>852</v>
      </c>
      <c r="F256" s="6" t="s">
        <v>53</v>
      </c>
      <c r="G256" s="6" t="s">
        <v>76</v>
      </c>
      <c r="H256" s="10" t="s">
        <v>253</v>
      </c>
      <c r="I256" s="10" t="s">
        <v>24</v>
      </c>
      <c r="J256" s="17">
        <f>'[1]3.ВС'!J358</f>
        <v>324206</v>
      </c>
      <c r="K256" s="18">
        <f>'[1]3.ВС'!K358</f>
        <v>324206</v>
      </c>
      <c r="L256" s="18">
        <f>'[1]3.ВС'!L358</f>
        <v>0</v>
      </c>
      <c r="M256" s="18">
        <f>'[1]3.ВС'!M358</f>
        <v>0</v>
      </c>
      <c r="N256" s="17">
        <f>'[1]3.ВС'!N358</f>
        <v>324206</v>
      </c>
      <c r="O256" s="17">
        <f>'[1]3.ВС'!O358</f>
        <v>324206</v>
      </c>
      <c r="P256" s="17">
        <f>'[1]3.ВС'!P358</f>
        <v>0</v>
      </c>
      <c r="Q256" s="17">
        <f>'[1]3.ВС'!Q358</f>
        <v>0</v>
      </c>
      <c r="R256" s="17">
        <f>'[1]3.ВС'!R358</f>
        <v>324206</v>
      </c>
      <c r="S256" s="17">
        <f>'[1]3.ВС'!S358</f>
        <v>324206</v>
      </c>
      <c r="T256" s="17">
        <f>'[1]3.ВС'!T358</f>
        <v>0</v>
      </c>
      <c r="U256" s="17">
        <f>'[1]3.ВС'!U358</f>
        <v>0</v>
      </c>
    </row>
    <row r="257" spans="1:21" ht="45" x14ac:dyDescent="0.25">
      <c r="A257" s="21" t="s">
        <v>33</v>
      </c>
      <c r="B257" s="5">
        <v>52</v>
      </c>
      <c r="C257" s="5">
        <v>0</v>
      </c>
      <c r="D257" s="10" t="s">
        <v>14</v>
      </c>
      <c r="E257" s="5">
        <v>852</v>
      </c>
      <c r="F257" s="10" t="s">
        <v>78</v>
      </c>
      <c r="G257" s="10" t="s">
        <v>62</v>
      </c>
      <c r="H257" s="10" t="s">
        <v>170</v>
      </c>
      <c r="I257" s="10"/>
      <c r="J257" s="17">
        <f t="shared" si="101"/>
        <v>1363200</v>
      </c>
      <c r="K257" s="18">
        <f t="shared" si="101"/>
        <v>0</v>
      </c>
      <c r="L257" s="18">
        <f t="shared" si="101"/>
        <v>1363200</v>
      </c>
      <c r="M257" s="18">
        <f t="shared" si="101"/>
        <v>0</v>
      </c>
      <c r="N257" s="17">
        <f t="shared" si="101"/>
        <v>1363200</v>
      </c>
      <c r="O257" s="17">
        <f t="shared" si="101"/>
        <v>0</v>
      </c>
      <c r="P257" s="17">
        <f t="shared" si="101"/>
        <v>1363200</v>
      </c>
      <c r="Q257" s="17">
        <f t="shared" si="101"/>
        <v>0</v>
      </c>
      <c r="R257" s="17">
        <f t="shared" si="101"/>
        <v>1363200</v>
      </c>
      <c r="S257" s="17">
        <f t="shared" si="101"/>
        <v>0</v>
      </c>
      <c r="T257" s="17">
        <f t="shared" si="101"/>
        <v>1363200</v>
      </c>
      <c r="U257" s="17">
        <f t="shared" si="101"/>
        <v>0</v>
      </c>
    </row>
    <row r="258" spans="1:21" ht="90" x14ac:dyDescent="0.25">
      <c r="A258" s="19" t="s">
        <v>17</v>
      </c>
      <c r="B258" s="5">
        <v>52</v>
      </c>
      <c r="C258" s="5">
        <v>0</v>
      </c>
      <c r="D258" s="6" t="s">
        <v>14</v>
      </c>
      <c r="E258" s="5">
        <v>852</v>
      </c>
      <c r="F258" s="10" t="s">
        <v>78</v>
      </c>
      <c r="G258" s="10" t="s">
        <v>62</v>
      </c>
      <c r="H258" s="10" t="s">
        <v>170</v>
      </c>
      <c r="I258" s="10" t="s">
        <v>18</v>
      </c>
      <c r="J258" s="17">
        <f t="shared" si="101"/>
        <v>1363200</v>
      </c>
      <c r="K258" s="18">
        <f t="shared" si="101"/>
        <v>0</v>
      </c>
      <c r="L258" s="18">
        <f t="shared" si="101"/>
        <v>1363200</v>
      </c>
      <c r="M258" s="18">
        <f t="shared" si="101"/>
        <v>0</v>
      </c>
      <c r="N258" s="17">
        <f t="shared" si="101"/>
        <v>1363200</v>
      </c>
      <c r="O258" s="17">
        <f t="shared" si="101"/>
        <v>0</v>
      </c>
      <c r="P258" s="17">
        <f t="shared" si="101"/>
        <v>1363200</v>
      </c>
      <c r="Q258" s="17">
        <f t="shared" si="101"/>
        <v>0</v>
      </c>
      <c r="R258" s="17">
        <f t="shared" si="101"/>
        <v>1363200</v>
      </c>
      <c r="S258" s="17">
        <f t="shared" si="101"/>
        <v>0</v>
      </c>
      <c r="T258" s="17">
        <f t="shared" si="101"/>
        <v>1363200</v>
      </c>
      <c r="U258" s="17">
        <f t="shared" si="101"/>
        <v>0</v>
      </c>
    </row>
    <row r="259" spans="1:21" ht="45" x14ac:dyDescent="0.25">
      <c r="A259" s="19" t="s">
        <v>138</v>
      </c>
      <c r="B259" s="5">
        <v>52</v>
      </c>
      <c r="C259" s="5">
        <v>0</v>
      </c>
      <c r="D259" s="10" t="s">
        <v>14</v>
      </c>
      <c r="E259" s="5">
        <v>852</v>
      </c>
      <c r="F259" s="10" t="s">
        <v>78</v>
      </c>
      <c r="G259" s="10" t="s">
        <v>62</v>
      </c>
      <c r="H259" s="10" t="s">
        <v>170</v>
      </c>
      <c r="I259" s="10" t="s">
        <v>20</v>
      </c>
      <c r="J259" s="17">
        <f>'[1]3.ВС'!J361</f>
        <v>1363200</v>
      </c>
      <c r="K259" s="18">
        <f>'[1]3.ВС'!K361</f>
        <v>0</v>
      </c>
      <c r="L259" s="18">
        <f>'[1]3.ВС'!L361</f>
        <v>1363200</v>
      </c>
      <c r="M259" s="18">
        <f>'[1]3.ВС'!M361</f>
        <v>0</v>
      </c>
      <c r="N259" s="17">
        <f>'[1]3.ВС'!N361</f>
        <v>1363200</v>
      </c>
      <c r="O259" s="17">
        <f>'[1]3.ВС'!O361</f>
        <v>0</v>
      </c>
      <c r="P259" s="17">
        <f>'[1]3.ВС'!P361</f>
        <v>1363200</v>
      </c>
      <c r="Q259" s="17">
        <f>'[1]3.ВС'!Q361</f>
        <v>0</v>
      </c>
      <c r="R259" s="17">
        <f>'[1]3.ВС'!R361</f>
        <v>1363200</v>
      </c>
      <c r="S259" s="17">
        <f>'[1]3.ВС'!S361</f>
        <v>0</v>
      </c>
      <c r="T259" s="17">
        <f>'[1]3.ВС'!T361</f>
        <v>1363200</v>
      </c>
      <c r="U259" s="17">
        <f>'[1]3.ВС'!U361</f>
        <v>0</v>
      </c>
    </row>
    <row r="260" spans="1:21" ht="60" x14ac:dyDescent="0.25">
      <c r="A260" s="21" t="s">
        <v>120</v>
      </c>
      <c r="B260" s="5">
        <v>52</v>
      </c>
      <c r="C260" s="5">
        <v>0</v>
      </c>
      <c r="D260" s="10" t="s">
        <v>14</v>
      </c>
      <c r="E260" s="5">
        <v>852</v>
      </c>
      <c r="F260" s="10" t="s">
        <v>78</v>
      </c>
      <c r="G260" s="10" t="s">
        <v>62</v>
      </c>
      <c r="H260" s="10" t="s">
        <v>254</v>
      </c>
      <c r="I260" s="10"/>
      <c r="J260" s="17">
        <f t="shared" ref="J260:U260" si="106">J261+J263+J265</f>
        <v>19156600</v>
      </c>
      <c r="K260" s="18">
        <f t="shared" si="106"/>
        <v>0</v>
      </c>
      <c r="L260" s="18">
        <f t="shared" si="106"/>
        <v>19156600</v>
      </c>
      <c r="M260" s="18">
        <f t="shared" si="106"/>
        <v>0</v>
      </c>
      <c r="N260" s="17">
        <f t="shared" si="106"/>
        <v>18489000</v>
      </c>
      <c r="O260" s="17">
        <f t="shared" si="106"/>
        <v>0</v>
      </c>
      <c r="P260" s="17">
        <f t="shared" si="106"/>
        <v>18489000</v>
      </c>
      <c r="Q260" s="17">
        <f t="shared" si="106"/>
        <v>0</v>
      </c>
      <c r="R260" s="17">
        <f t="shared" si="106"/>
        <v>18461500</v>
      </c>
      <c r="S260" s="17">
        <f t="shared" si="106"/>
        <v>0</v>
      </c>
      <c r="T260" s="17">
        <f t="shared" si="106"/>
        <v>18461500</v>
      </c>
      <c r="U260" s="17">
        <f t="shared" si="106"/>
        <v>0</v>
      </c>
    </row>
    <row r="261" spans="1:21" ht="90" x14ac:dyDescent="0.25">
      <c r="A261" s="19" t="s">
        <v>17</v>
      </c>
      <c r="B261" s="5">
        <v>52</v>
      </c>
      <c r="C261" s="5">
        <v>0</v>
      </c>
      <c r="D261" s="10" t="s">
        <v>14</v>
      </c>
      <c r="E261" s="5">
        <v>852</v>
      </c>
      <c r="F261" s="10" t="s">
        <v>78</v>
      </c>
      <c r="G261" s="10" t="s">
        <v>62</v>
      </c>
      <c r="H261" s="10" t="s">
        <v>254</v>
      </c>
      <c r="I261" s="10" t="s">
        <v>18</v>
      </c>
      <c r="J261" s="17">
        <f t="shared" ref="J261:U261" si="107">J262</f>
        <v>18034100</v>
      </c>
      <c r="K261" s="18">
        <f t="shared" si="107"/>
        <v>0</v>
      </c>
      <c r="L261" s="18">
        <f t="shared" si="107"/>
        <v>18034100</v>
      </c>
      <c r="M261" s="18">
        <f t="shared" si="107"/>
        <v>0</v>
      </c>
      <c r="N261" s="17">
        <f t="shared" si="107"/>
        <v>18034100</v>
      </c>
      <c r="O261" s="17">
        <f t="shared" si="107"/>
        <v>0</v>
      </c>
      <c r="P261" s="17">
        <f t="shared" si="107"/>
        <v>18034100</v>
      </c>
      <c r="Q261" s="17">
        <f t="shared" si="107"/>
        <v>0</v>
      </c>
      <c r="R261" s="17">
        <f t="shared" si="107"/>
        <v>18034100</v>
      </c>
      <c r="S261" s="17">
        <f t="shared" si="107"/>
        <v>0</v>
      </c>
      <c r="T261" s="17">
        <f t="shared" si="107"/>
        <v>18034100</v>
      </c>
      <c r="U261" s="17">
        <f t="shared" si="107"/>
        <v>0</v>
      </c>
    </row>
    <row r="262" spans="1:21" ht="45" x14ac:dyDescent="0.25">
      <c r="A262" s="19" t="s">
        <v>138</v>
      </c>
      <c r="B262" s="5">
        <v>52</v>
      </c>
      <c r="C262" s="5">
        <v>0</v>
      </c>
      <c r="D262" s="10" t="s">
        <v>14</v>
      </c>
      <c r="E262" s="5">
        <v>852</v>
      </c>
      <c r="F262" s="10" t="s">
        <v>78</v>
      </c>
      <c r="G262" s="10" t="s">
        <v>62</v>
      </c>
      <c r="H262" s="10" t="s">
        <v>254</v>
      </c>
      <c r="I262" s="10" t="s">
        <v>20</v>
      </c>
      <c r="J262" s="17">
        <f>'[1]3.ВС'!J364</f>
        <v>18034100</v>
      </c>
      <c r="K262" s="18">
        <f>'[1]3.ВС'!K364</f>
        <v>0</v>
      </c>
      <c r="L262" s="18">
        <f>'[1]3.ВС'!L364</f>
        <v>18034100</v>
      </c>
      <c r="M262" s="18">
        <f>'[1]3.ВС'!M364</f>
        <v>0</v>
      </c>
      <c r="N262" s="17">
        <f>'[1]3.ВС'!N364</f>
        <v>18034100</v>
      </c>
      <c r="O262" s="17">
        <f>'[1]3.ВС'!O364</f>
        <v>0</v>
      </c>
      <c r="P262" s="17">
        <f>'[1]3.ВС'!P364</f>
        <v>18034100</v>
      </c>
      <c r="Q262" s="17">
        <f>'[1]3.ВС'!Q364</f>
        <v>0</v>
      </c>
      <c r="R262" s="17">
        <f>'[1]3.ВС'!R364</f>
        <v>18034100</v>
      </c>
      <c r="S262" s="17">
        <f>'[1]3.ВС'!S364</f>
        <v>0</v>
      </c>
      <c r="T262" s="17">
        <f>'[1]3.ВС'!T364</f>
        <v>18034100</v>
      </c>
      <c r="U262" s="17">
        <f>'[1]3.ВС'!U364</f>
        <v>0</v>
      </c>
    </row>
    <row r="263" spans="1:21" ht="45" x14ac:dyDescent="0.25">
      <c r="A263" s="20" t="s">
        <v>21</v>
      </c>
      <c r="B263" s="5">
        <v>52</v>
      </c>
      <c r="C263" s="5">
        <v>0</v>
      </c>
      <c r="D263" s="10" t="s">
        <v>14</v>
      </c>
      <c r="E263" s="5">
        <v>852</v>
      </c>
      <c r="F263" s="10" t="s">
        <v>78</v>
      </c>
      <c r="G263" s="10" t="s">
        <v>62</v>
      </c>
      <c r="H263" s="10" t="s">
        <v>254</v>
      </c>
      <c r="I263" s="10" t="s">
        <v>22</v>
      </c>
      <c r="J263" s="17">
        <f t="shared" ref="J263:U263" si="108">J264</f>
        <v>1099900</v>
      </c>
      <c r="K263" s="18">
        <f t="shared" si="108"/>
        <v>0</v>
      </c>
      <c r="L263" s="18">
        <f t="shared" si="108"/>
        <v>1099900</v>
      </c>
      <c r="M263" s="18">
        <f t="shared" si="108"/>
        <v>0</v>
      </c>
      <c r="N263" s="17">
        <f t="shared" si="108"/>
        <v>442900</v>
      </c>
      <c r="O263" s="17">
        <f t="shared" si="108"/>
        <v>0</v>
      </c>
      <c r="P263" s="17">
        <f t="shared" si="108"/>
        <v>442900</v>
      </c>
      <c r="Q263" s="17">
        <f t="shared" si="108"/>
        <v>0</v>
      </c>
      <c r="R263" s="17">
        <f t="shared" si="108"/>
        <v>415400</v>
      </c>
      <c r="S263" s="17">
        <f t="shared" si="108"/>
        <v>0</v>
      </c>
      <c r="T263" s="17">
        <f t="shared" si="108"/>
        <v>415400</v>
      </c>
      <c r="U263" s="17">
        <f t="shared" si="108"/>
        <v>0</v>
      </c>
    </row>
    <row r="264" spans="1:21" ht="45" x14ac:dyDescent="0.25">
      <c r="A264" s="20" t="s">
        <v>23</v>
      </c>
      <c r="B264" s="5">
        <v>52</v>
      </c>
      <c r="C264" s="5">
        <v>0</v>
      </c>
      <c r="D264" s="10" t="s">
        <v>14</v>
      </c>
      <c r="E264" s="5">
        <v>852</v>
      </c>
      <c r="F264" s="10" t="s">
        <v>78</v>
      </c>
      <c r="G264" s="10" t="s">
        <v>62</v>
      </c>
      <c r="H264" s="10" t="s">
        <v>254</v>
      </c>
      <c r="I264" s="10" t="s">
        <v>24</v>
      </c>
      <c r="J264" s="17">
        <f>'[1]3.ВС'!J366</f>
        <v>1099900</v>
      </c>
      <c r="K264" s="18">
        <f>'[1]3.ВС'!K366</f>
        <v>0</v>
      </c>
      <c r="L264" s="18">
        <f>'[1]3.ВС'!L366</f>
        <v>1099900</v>
      </c>
      <c r="M264" s="18">
        <f>'[1]3.ВС'!M366</f>
        <v>0</v>
      </c>
      <c r="N264" s="17">
        <f>'[1]3.ВС'!N366</f>
        <v>442900</v>
      </c>
      <c r="O264" s="17">
        <f>'[1]3.ВС'!O366</f>
        <v>0</v>
      </c>
      <c r="P264" s="17">
        <f>'[1]3.ВС'!P366</f>
        <v>442900</v>
      </c>
      <c r="Q264" s="17">
        <f>'[1]3.ВС'!Q366</f>
        <v>0</v>
      </c>
      <c r="R264" s="17">
        <f>'[1]3.ВС'!R366</f>
        <v>415400</v>
      </c>
      <c r="S264" s="17">
        <f>'[1]3.ВС'!S366</f>
        <v>0</v>
      </c>
      <c r="T264" s="17">
        <f>'[1]3.ВС'!T366</f>
        <v>415400</v>
      </c>
      <c r="U264" s="17">
        <f>'[1]3.ВС'!U366</f>
        <v>0</v>
      </c>
    </row>
    <row r="265" spans="1:21" x14ac:dyDescent="0.25">
      <c r="A265" s="20" t="s">
        <v>34</v>
      </c>
      <c r="B265" s="5">
        <v>52</v>
      </c>
      <c r="C265" s="5">
        <v>0</v>
      </c>
      <c r="D265" s="10" t="s">
        <v>14</v>
      </c>
      <c r="E265" s="5">
        <v>852</v>
      </c>
      <c r="F265" s="10" t="s">
        <v>78</v>
      </c>
      <c r="G265" s="10" t="s">
        <v>62</v>
      </c>
      <c r="H265" s="10" t="s">
        <v>254</v>
      </c>
      <c r="I265" s="10" t="s">
        <v>35</v>
      </c>
      <c r="J265" s="17">
        <f t="shared" ref="J265:U265" si="109">J266</f>
        <v>22600</v>
      </c>
      <c r="K265" s="18">
        <f t="shared" si="109"/>
        <v>0</v>
      </c>
      <c r="L265" s="18">
        <f t="shared" si="109"/>
        <v>22600</v>
      </c>
      <c r="M265" s="18">
        <f t="shared" si="109"/>
        <v>0</v>
      </c>
      <c r="N265" s="17">
        <f t="shared" si="109"/>
        <v>12000</v>
      </c>
      <c r="O265" s="17">
        <f t="shared" si="109"/>
        <v>0</v>
      </c>
      <c r="P265" s="17">
        <f t="shared" si="109"/>
        <v>12000</v>
      </c>
      <c r="Q265" s="17">
        <f t="shared" si="109"/>
        <v>0</v>
      </c>
      <c r="R265" s="17">
        <f t="shared" si="109"/>
        <v>12000</v>
      </c>
      <c r="S265" s="17">
        <f t="shared" si="109"/>
        <v>0</v>
      </c>
      <c r="T265" s="17">
        <f t="shared" si="109"/>
        <v>12000</v>
      </c>
      <c r="U265" s="17">
        <f t="shared" si="109"/>
        <v>0</v>
      </c>
    </row>
    <row r="266" spans="1:21" x14ac:dyDescent="0.25">
      <c r="A266" s="20" t="s">
        <v>36</v>
      </c>
      <c r="B266" s="5">
        <v>52</v>
      </c>
      <c r="C266" s="5">
        <v>0</v>
      </c>
      <c r="D266" s="10" t="s">
        <v>14</v>
      </c>
      <c r="E266" s="5">
        <v>852</v>
      </c>
      <c r="F266" s="10" t="s">
        <v>78</v>
      </c>
      <c r="G266" s="10" t="s">
        <v>62</v>
      </c>
      <c r="H266" s="10" t="s">
        <v>254</v>
      </c>
      <c r="I266" s="10" t="s">
        <v>37</v>
      </c>
      <c r="J266" s="17">
        <f>'[1]3.ВС'!J368</f>
        <v>22600</v>
      </c>
      <c r="K266" s="18">
        <f>'[1]3.ВС'!K368</f>
        <v>0</v>
      </c>
      <c r="L266" s="18">
        <f>'[1]3.ВС'!L368</f>
        <v>22600</v>
      </c>
      <c r="M266" s="18">
        <f>'[1]3.ВС'!M368</f>
        <v>0</v>
      </c>
      <c r="N266" s="17">
        <f>'[1]3.ВС'!N368</f>
        <v>12000</v>
      </c>
      <c r="O266" s="17">
        <f>'[1]3.ВС'!O368</f>
        <v>0</v>
      </c>
      <c r="P266" s="17">
        <f>'[1]3.ВС'!P368</f>
        <v>12000</v>
      </c>
      <c r="Q266" s="17">
        <f>'[1]3.ВС'!Q368</f>
        <v>0</v>
      </c>
      <c r="R266" s="17">
        <f>'[1]3.ВС'!R368</f>
        <v>12000</v>
      </c>
      <c r="S266" s="17">
        <f>'[1]3.ВС'!S368</f>
        <v>0</v>
      </c>
      <c r="T266" s="17">
        <f>'[1]3.ВС'!T368</f>
        <v>12000</v>
      </c>
      <c r="U266" s="17">
        <f>'[1]3.ВС'!U368</f>
        <v>0</v>
      </c>
    </row>
    <row r="267" spans="1:21" ht="45" x14ac:dyDescent="0.25">
      <c r="A267" s="21" t="s">
        <v>255</v>
      </c>
      <c r="B267" s="5">
        <v>52</v>
      </c>
      <c r="C267" s="5">
        <v>0</v>
      </c>
      <c r="D267" s="10" t="s">
        <v>50</v>
      </c>
      <c r="E267" s="5"/>
      <c r="F267" s="10"/>
      <c r="G267" s="10"/>
      <c r="H267" s="10"/>
      <c r="I267" s="10"/>
      <c r="J267" s="17">
        <f t="shared" ref="J267:U267" si="110">J268</f>
        <v>169331992.77000001</v>
      </c>
      <c r="K267" s="18">
        <f t="shared" si="110"/>
        <v>126854067.98999999</v>
      </c>
      <c r="L267" s="18">
        <f t="shared" si="110"/>
        <v>42477924.780000001</v>
      </c>
      <c r="M267" s="18">
        <f t="shared" si="110"/>
        <v>0</v>
      </c>
      <c r="N267" s="17">
        <f t="shared" si="110"/>
        <v>149899159.46000001</v>
      </c>
      <c r="O267" s="17">
        <f t="shared" si="110"/>
        <v>127065121.45999999</v>
      </c>
      <c r="P267" s="17">
        <f t="shared" si="110"/>
        <v>22834038</v>
      </c>
      <c r="Q267" s="17">
        <f t="shared" si="110"/>
        <v>0</v>
      </c>
      <c r="R267" s="17">
        <f t="shared" si="110"/>
        <v>153694968.41999999</v>
      </c>
      <c r="S267" s="17" t="e">
        <f t="shared" si="110"/>
        <v>#REF!</v>
      </c>
      <c r="T267" s="17" t="e">
        <f t="shared" si="110"/>
        <v>#REF!</v>
      </c>
      <c r="U267" s="17" t="e">
        <f t="shared" si="110"/>
        <v>#REF!</v>
      </c>
    </row>
    <row r="268" spans="1:21" ht="30" x14ac:dyDescent="0.25">
      <c r="A268" s="21" t="s">
        <v>107</v>
      </c>
      <c r="B268" s="5">
        <v>52</v>
      </c>
      <c r="C268" s="5">
        <v>0</v>
      </c>
      <c r="D268" s="6" t="s">
        <v>50</v>
      </c>
      <c r="E268" s="5">
        <v>852</v>
      </c>
      <c r="F268" s="6"/>
      <c r="G268" s="6"/>
      <c r="H268" s="6"/>
      <c r="I268" s="10"/>
      <c r="J268" s="17">
        <f>J269+J272+J275+J278+J281+J284+J287+J290+J293+J296+J299</f>
        <v>169331992.77000001</v>
      </c>
      <c r="K268" s="17">
        <f t="shared" ref="K268:R268" si="111">K269+K272+K275+K278+K281+K284+K287+K290+K293+K296+K299</f>
        <v>126854067.98999999</v>
      </c>
      <c r="L268" s="17">
        <f t="shared" si="111"/>
        <v>42477924.780000001</v>
      </c>
      <c r="M268" s="17">
        <f t="shared" si="111"/>
        <v>0</v>
      </c>
      <c r="N268" s="17">
        <f t="shared" si="111"/>
        <v>149899159.46000001</v>
      </c>
      <c r="O268" s="17">
        <f t="shared" si="111"/>
        <v>127065121.45999999</v>
      </c>
      <c r="P268" s="17">
        <f t="shared" si="111"/>
        <v>22834038</v>
      </c>
      <c r="Q268" s="17">
        <f t="shared" si="111"/>
        <v>0</v>
      </c>
      <c r="R268" s="17">
        <f t="shared" si="111"/>
        <v>153694968.41999999</v>
      </c>
      <c r="S268" s="17" t="e">
        <f>S269+S272+S275+S278+S281+S284+S287+S290+S293+S296+S299+#REF!</f>
        <v>#REF!</v>
      </c>
      <c r="T268" s="17" t="e">
        <f>T269+T272+T275+T278+T281+T284+T287+T290+T293+T296+T299+#REF!</f>
        <v>#REF!</v>
      </c>
      <c r="U268" s="17" t="e">
        <f>U269+U272+U275+U278+U281+U284+U287+U290+U293+U296+U299+#REF!</f>
        <v>#REF!</v>
      </c>
    </row>
    <row r="269" spans="1:21" ht="120" x14ac:dyDescent="0.25">
      <c r="A269" s="16" t="s">
        <v>111</v>
      </c>
      <c r="B269" s="5">
        <v>52</v>
      </c>
      <c r="C269" s="5">
        <v>0</v>
      </c>
      <c r="D269" s="6" t="s">
        <v>50</v>
      </c>
      <c r="E269" s="5">
        <v>852</v>
      </c>
      <c r="F269" s="10" t="s">
        <v>78</v>
      </c>
      <c r="G269" s="10" t="s">
        <v>50</v>
      </c>
      <c r="H269" s="10" t="s">
        <v>256</v>
      </c>
      <c r="I269" s="10"/>
      <c r="J269" s="17">
        <f t="shared" ref="J269:U273" si="112">J270</f>
        <v>86339574</v>
      </c>
      <c r="K269" s="18">
        <f t="shared" si="112"/>
        <v>86339574</v>
      </c>
      <c r="L269" s="18">
        <f t="shared" si="112"/>
        <v>0</v>
      </c>
      <c r="M269" s="18">
        <f t="shared" si="112"/>
        <v>0</v>
      </c>
      <c r="N269" s="17">
        <f t="shared" si="112"/>
        <v>86339574</v>
      </c>
      <c r="O269" s="17">
        <f t="shared" si="112"/>
        <v>86339574</v>
      </c>
      <c r="P269" s="17">
        <f t="shared" si="112"/>
        <v>0</v>
      </c>
      <c r="Q269" s="17">
        <f t="shared" si="112"/>
        <v>0</v>
      </c>
      <c r="R269" s="17">
        <f t="shared" si="112"/>
        <v>86339574</v>
      </c>
      <c r="S269" s="17">
        <f t="shared" si="112"/>
        <v>86339574</v>
      </c>
      <c r="T269" s="17">
        <f t="shared" si="112"/>
        <v>0</v>
      </c>
      <c r="U269" s="17">
        <f t="shared" si="112"/>
        <v>0</v>
      </c>
    </row>
    <row r="270" spans="1:21" ht="45" x14ac:dyDescent="0.25">
      <c r="A270" s="20" t="s">
        <v>48</v>
      </c>
      <c r="B270" s="5">
        <v>52</v>
      </c>
      <c r="C270" s="5">
        <v>0</v>
      </c>
      <c r="D270" s="10" t="s">
        <v>50</v>
      </c>
      <c r="E270" s="5">
        <v>852</v>
      </c>
      <c r="F270" s="10" t="s">
        <v>78</v>
      </c>
      <c r="G270" s="10" t="s">
        <v>50</v>
      </c>
      <c r="H270" s="10" t="s">
        <v>256</v>
      </c>
      <c r="I270" s="10" t="s">
        <v>79</v>
      </c>
      <c r="J270" s="17">
        <f t="shared" si="112"/>
        <v>86339574</v>
      </c>
      <c r="K270" s="18">
        <f t="shared" si="112"/>
        <v>86339574</v>
      </c>
      <c r="L270" s="18">
        <f t="shared" si="112"/>
        <v>0</v>
      </c>
      <c r="M270" s="18">
        <f t="shared" si="112"/>
        <v>0</v>
      </c>
      <c r="N270" s="17">
        <f t="shared" si="112"/>
        <v>86339574</v>
      </c>
      <c r="O270" s="17">
        <f t="shared" si="112"/>
        <v>86339574</v>
      </c>
      <c r="P270" s="17">
        <f t="shared" si="112"/>
        <v>0</v>
      </c>
      <c r="Q270" s="17">
        <f t="shared" si="112"/>
        <v>0</v>
      </c>
      <c r="R270" s="17">
        <f t="shared" si="112"/>
        <v>86339574</v>
      </c>
      <c r="S270" s="17">
        <f t="shared" si="112"/>
        <v>86339574</v>
      </c>
      <c r="T270" s="17">
        <f t="shared" si="112"/>
        <v>0</v>
      </c>
      <c r="U270" s="17">
        <f t="shared" si="112"/>
        <v>0</v>
      </c>
    </row>
    <row r="271" spans="1:21" x14ac:dyDescent="0.25">
      <c r="A271" s="20" t="s">
        <v>49</v>
      </c>
      <c r="B271" s="5">
        <v>52</v>
      </c>
      <c r="C271" s="5">
        <v>0</v>
      </c>
      <c r="D271" s="10" t="s">
        <v>50</v>
      </c>
      <c r="E271" s="5">
        <v>852</v>
      </c>
      <c r="F271" s="10" t="s">
        <v>78</v>
      </c>
      <c r="G271" s="10" t="s">
        <v>14</v>
      </c>
      <c r="H271" s="10" t="s">
        <v>256</v>
      </c>
      <c r="I271" s="10" t="s">
        <v>80</v>
      </c>
      <c r="J271" s="17">
        <f>'[1]3.ВС'!J294</f>
        <v>86339574</v>
      </c>
      <c r="K271" s="18">
        <f>'[1]3.ВС'!K294</f>
        <v>86339574</v>
      </c>
      <c r="L271" s="18">
        <f>'[1]3.ВС'!L294</f>
        <v>0</v>
      </c>
      <c r="M271" s="18">
        <f>'[1]3.ВС'!M294</f>
        <v>0</v>
      </c>
      <c r="N271" s="17">
        <f>'[1]3.ВС'!N294</f>
        <v>86339574</v>
      </c>
      <c r="O271" s="17">
        <f>'[1]3.ВС'!O294</f>
        <v>86339574</v>
      </c>
      <c r="P271" s="17">
        <f>'[1]3.ВС'!P294</f>
        <v>0</v>
      </c>
      <c r="Q271" s="17">
        <f>'[1]3.ВС'!Q294</f>
        <v>0</v>
      </c>
      <c r="R271" s="17">
        <f>'[1]3.ВС'!R294</f>
        <v>86339574</v>
      </c>
      <c r="S271" s="17">
        <f>'[1]3.ВС'!S294</f>
        <v>86339574</v>
      </c>
      <c r="T271" s="17">
        <f>'[1]3.ВС'!T294</f>
        <v>0</v>
      </c>
      <c r="U271" s="17">
        <f>'[1]3.ВС'!U294</f>
        <v>0</v>
      </c>
    </row>
    <row r="272" spans="1:21" ht="345" x14ac:dyDescent="0.25">
      <c r="A272" s="24" t="s">
        <v>108</v>
      </c>
      <c r="B272" s="5">
        <v>52</v>
      </c>
      <c r="C272" s="5">
        <v>0</v>
      </c>
      <c r="D272" s="6" t="s">
        <v>50</v>
      </c>
      <c r="E272" s="5">
        <v>852</v>
      </c>
      <c r="F272" s="10"/>
      <c r="G272" s="10"/>
      <c r="H272" s="10" t="s">
        <v>257</v>
      </c>
      <c r="I272" s="10"/>
      <c r="J272" s="17">
        <f t="shared" si="112"/>
        <v>34340515</v>
      </c>
      <c r="K272" s="18">
        <f t="shared" si="112"/>
        <v>34340515</v>
      </c>
      <c r="L272" s="18">
        <f t="shared" si="112"/>
        <v>0</v>
      </c>
      <c r="M272" s="18">
        <f t="shared" si="112"/>
        <v>0</v>
      </c>
      <c r="N272" s="17">
        <f t="shared" si="112"/>
        <v>34340515</v>
      </c>
      <c r="O272" s="17">
        <f t="shared" si="112"/>
        <v>34340515</v>
      </c>
      <c r="P272" s="17">
        <f t="shared" si="112"/>
        <v>0</v>
      </c>
      <c r="Q272" s="17">
        <f t="shared" si="112"/>
        <v>0</v>
      </c>
      <c r="R272" s="17">
        <f t="shared" si="112"/>
        <v>34340515</v>
      </c>
      <c r="S272" s="17">
        <f t="shared" si="112"/>
        <v>34340515</v>
      </c>
      <c r="T272" s="17">
        <f t="shared" si="112"/>
        <v>0</v>
      </c>
      <c r="U272" s="17">
        <f t="shared" si="112"/>
        <v>0</v>
      </c>
    </row>
    <row r="273" spans="1:21" ht="45" x14ac:dyDescent="0.25">
      <c r="A273" s="20" t="s">
        <v>48</v>
      </c>
      <c r="B273" s="5">
        <v>52</v>
      </c>
      <c r="C273" s="5">
        <v>0</v>
      </c>
      <c r="D273" s="10" t="s">
        <v>50</v>
      </c>
      <c r="E273" s="5">
        <v>852</v>
      </c>
      <c r="F273" s="10"/>
      <c r="G273" s="10"/>
      <c r="H273" s="10" t="s">
        <v>257</v>
      </c>
      <c r="I273" s="10" t="s">
        <v>79</v>
      </c>
      <c r="J273" s="17">
        <f t="shared" si="112"/>
        <v>34340515</v>
      </c>
      <c r="K273" s="18">
        <f t="shared" si="112"/>
        <v>34340515</v>
      </c>
      <c r="L273" s="18">
        <f t="shared" si="112"/>
        <v>0</v>
      </c>
      <c r="M273" s="18">
        <f t="shared" si="112"/>
        <v>0</v>
      </c>
      <c r="N273" s="17">
        <f t="shared" si="112"/>
        <v>34340515</v>
      </c>
      <c r="O273" s="17">
        <f t="shared" si="112"/>
        <v>34340515</v>
      </c>
      <c r="P273" s="17">
        <f t="shared" si="112"/>
        <v>0</v>
      </c>
      <c r="Q273" s="17">
        <f t="shared" si="112"/>
        <v>0</v>
      </c>
      <c r="R273" s="17">
        <f t="shared" si="112"/>
        <v>34340515</v>
      </c>
      <c r="S273" s="17">
        <f t="shared" si="112"/>
        <v>34340515</v>
      </c>
      <c r="T273" s="17">
        <f t="shared" si="112"/>
        <v>0</v>
      </c>
      <c r="U273" s="17">
        <f t="shared" si="112"/>
        <v>0</v>
      </c>
    </row>
    <row r="274" spans="1:21" x14ac:dyDescent="0.25">
      <c r="A274" s="20" t="s">
        <v>49</v>
      </c>
      <c r="B274" s="5">
        <v>52</v>
      </c>
      <c r="C274" s="5">
        <v>0</v>
      </c>
      <c r="D274" s="10" t="s">
        <v>50</v>
      </c>
      <c r="E274" s="5">
        <v>852</v>
      </c>
      <c r="F274" s="10"/>
      <c r="G274" s="10"/>
      <c r="H274" s="10" t="s">
        <v>257</v>
      </c>
      <c r="I274" s="10" t="s">
        <v>80</v>
      </c>
      <c r="J274" s="17">
        <f>'[1]3.ВС'!J266</f>
        <v>34340515</v>
      </c>
      <c r="K274" s="18">
        <f>'[1]3.ВС'!K266</f>
        <v>34340515</v>
      </c>
      <c r="L274" s="18">
        <f>'[1]3.ВС'!L266</f>
        <v>0</v>
      </c>
      <c r="M274" s="18">
        <f>'[1]3.ВС'!M266</f>
        <v>0</v>
      </c>
      <c r="N274" s="17">
        <f>'[1]3.ВС'!N266</f>
        <v>34340515</v>
      </c>
      <c r="O274" s="17">
        <f>'[1]3.ВС'!O266</f>
        <v>34340515</v>
      </c>
      <c r="P274" s="17">
        <f>'[1]3.ВС'!P266</f>
        <v>0</v>
      </c>
      <c r="Q274" s="17">
        <f>'[1]3.ВС'!Q266</f>
        <v>0</v>
      </c>
      <c r="R274" s="17">
        <f>'[1]3.ВС'!R266</f>
        <v>34340515</v>
      </c>
      <c r="S274" s="17">
        <f>'[1]3.ВС'!S266</f>
        <v>34340515</v>
      </c>
      <c r="T274" s="17">
        <f>'[1]3.ВС'!T266</f>
        <v>0</v>
      </c>
      <c r="U274" s="17">
        <f>'[1]3.ВС'!U266</f>
        <v>0</v>
      </c>
    </row>
    <row r="275" spans="1:21" ht="75" x14ac:dyDescent="0.25">
      <c r="A275" s="21" t="s">
        <v>121</v>
      </c>
      <c r="B275" s="5">
        <v>52</v>
      </c>
      <c r="C275" s="5">
        <v>0</v>
      </c>
      <c r="D275" s="6" t="s">
        <v>50</v>
      </c>
      <c r="E275" s="5">
        <v>852</v>
      </c>
      <c r="F275" s="10" t="s">
        <v>53</v>
      </c>
      <c r="G275" s="10" t="s">
        <v>15</v>
      </c>
      <c r="H275" s="10" t="s">
        <v>258</v>
      </c>
      <c r="I275" s="10"/>
      <c r="J275" s="17">
        <f t="shared" ref="J275:U276" si="113">J276</f>
        <v>929430</v>
      </c>
      <c r="K275" s="18">
        <f t="shared" si="113"/>
        <v>929430</v>
      </c>
      <c r="L275" s="18">
        <f t="shared" si="113"/>
        <v>0</v>
      </c>
      <c r="M275" s="18">
        <f t="shared" si="113"/>
        <v>0</v>
      </c>
      <c r="N275" s="17">
        <f t="shared" si="113"/>
        <v>929430</v>
      </c>
      <c r="O275" s="17">
        <f t="shared" si="113"/>
        <v>929430</v>
      </c>
      <c r="P275" s="17">
        <f t="shared" si="113"/>
        <v>0</v>
      </c>
      <c r="Q275" s="17">
        <f t="shared" si="113"/>
        <v>0</v>
      </c>
      <c r="R275" s="17">
        <f t="shared" si="113"/>
        <v>929430</v>
      </c>
      <c r="S275" s="17">
        <f t="shared" si="113"/>
        <v>929430</v>
      </c>
      <c r="T275" s="17">
        <f t="shared" si="113"/>
        <v>0</v>
      </c>
      <c r="U275" s="17">
        <f t="shared" si="113"/>
        <v>0</v>
      </c>
    </row>
    <row r="276" spans="1:21" ht="30" x14ac:dyDescent="0.25">
      <c r="A276" s="19" t="s">
        <v>94</v>
      </c>
      <c r="B276" s="5">
        <v>52</v>
      </c>
      <c r="C276" s="5">
        <v>0</v>
      </c>
      <c r="D276" s="10" t="s">
        <v>50</v>
      </c>
      <c r="E276" s="5">
        <v>852</v>
      </c>
      <c r="F276" s="10" t="s">
        <v>53</v>
      </c>
      <c r="G276" s="10" t="s">
        <v>15</v>
      </c>
      <c r="H276" s="10" t="s">
        <v>258</v>
      </c>
      <c r="I276" s="10" t="s">
        <v>95</v>
      </c>
      <c r="J276" s="17">
        <f t="shared" si="113"/>
        <v>929430</v>
      </c>
      <c r="K276" s="18">
        <f t="shared" si="113"/>
        <v>929430</v>
      </c>
      <c r="L276" s="18">
        <f t="shared" si="113"/>
        <v>0</v>
      </c>
      <c r="M276" s="18">
        <f t="shared" si="113"/>
        <v>0</v>
      </c>
      <c r="N276" s="17">
        <f t="shared" si="113"/>
        <v>929430</v>
      </c>
      <c r="O276" s="17">
        <f t="shared" si="113"/>
        <v>929430</v>
      </c>
      <c r="P276" s="17">
        <f t="shared" si="113"/>
        <v>0</v>
      </c>
      <c r="Q276" s="17">
        <f t="shared" si="113"/>
        <v>0</v>
      </c>
      <c r="R276" s="17">
        <f t="shared" si="113"/>
        <v>929430</v>
      </c>
      <c r="S276" s="17">
        <f t="shared" si="113"/>
        <v>929430</v>
      </c>
      <c r="T276" s="17">
        <f t="shared" si="113"/>
        <v>0</v>
      </c>
      <c r="U276" s="17">
        <f t="shared" si="113"/>
        <v>0</v>
      </c>
    </row>
    <row r="277" spans="1:21" ht="45" x14ac:dyDescent="0.25">
      <c r="A277" s="19" t="s">
        <v>99</v>
      </c>
      <c r="B277" s="5">
        <v>52</v>
      </c>
      <c r="C277" s="5">
        <v>0</v>
      </c>
      <c r="D277" s="10" t="s">
        <v>50</v>
      </c>
      <c r="E277" s="5">
        <v>852</v>
      </c>
      <c r="F277" s="10" t="s">
        <v>53</v>
      </c>
      <c r="G277" s="10" t="s">
        <v>15</v>
      </c>
      <c r="H277" s="10" t="s">
        <v>258</v>
      </c>
      <c r="I277" s="10" t="s">
        <v>100</v>
      </c>
      <c r="J277" s="17">
        <f>'[1]3.ВС'!J379</f>
        <v>929430</v>
      </c>
      <c r="K277" s="18">
        <f>'[1]3.ВС'!K379</f>
        <v>929430</v>
      </c>
      <c r="L277" s="18">
        <f>'[1]3.ВС'!L379</f>
        <v>0</v>
      </c>
      <c r="M277" s="18">
        <f>'[1]3.ВС'!M379</f>
        <v>0</v>
      </c>
      <c r="N277" s="17">
        <f>'[1]3.ВС'!N379</f>
        <v>929430</v>
      </c>
      <c r="O277" s="17">
        <f>'[1]3.ВС'!O379</f>
        <v>929430</v>
      </c>
      <c r="P277" s="17">
        <f>'[1]3.ВС'!P379</f>
        <v>0</v>
      </c>
      <c r="Q277" s="17">
        <f>'[1]3.ВС'!Q379</f>
        <v>0</v>
      </c>
      <c r="R277" s="17">
        <f>'[1]3.ВС'!R379</f>
        <v>929430</v>
      </c>
      <c r="S277" s="17">
        <f>'[1]3.ВС'!S379</f>
        <v>929430</v>
      </c>
      <c r="T277" s="17">
        <f>'[1]3.ВС'!T379</f>
        <v>0</v>
      </c>
      <c r="U277" s="17">
        <f>'[1]3.ВС'!U379</f>
        <v>0</v>
      </c>
    </row>
    <row r="278" spans="1:21" ht="30" x14ac:dyDescent="0.25">
      <c r="A278" s="21" t="s">
        <v>109</v>
      </c>
      <c r="B278" s="5">
        <v>52</v>
      </c>
      <c r="C278" s="5">
        <v>0</v>
      </c>
      <c r="D278" s="6" t="s">
        <v>50</v>
      </c>
      <c r="E278" s="5">
        <v>852</v>
      </c>
      <c r="F278" s="6" t="s">
        <v>78</v>
      </c>
      <c r="G278" s="6" t="s">
        <v>14</v>
      </c>
      <c r="H278" s="6" t="s">
        <v>259</v>
      </c>
      <c r="I278" s="6"/>
      <c r="J278" s="38">
        <f t="shared" ref="J278:U279" si="114">J279</f>
        <v>10446200</v>
      </c>
      <c r="K278" s="39">
        <f t="shared" si="114"/>
        <v>0</v>
      </c>
      <c r="L278" s="39">
        <f t="shared" si="114"/>
        <v>10446200</v>
      </c>
      <c r="M278" s="39">
        <f t="shared" si="114"/>
        <v>0</v>
      </c>
      <c r="N278" s="38">
        <f t="shared" si="114"/>
        <v>7377000</v>
      </c>
      <c r="O278" s="38">
        <f t="shared" si="114"/>
        <v>0</v>
      </c>
      <c r="P278" s="38">
        <f t="shared" si="114"/>
        <v>7377000</v>
      </c>
      <c r="Q278" s="38">
        <f t="shared" si="114"/>
        <v>0</v>
      </c>
      <c r="R278" s="38">
        <f t="shared" si="114"/>
        <v>8877000</v>
      </c>
      <c r="S278" s="38">
        <f t="shared" si="114"/>
        <v>0</v>
      </c>
      <c r="T278" s="38">
        <f t="shared" si="114"/>
        <v>8877000</v>
      </c>
      <c r="U278" s="38">
        <f t="shared" si="114"/>
        <v>0</v>
      </c>
    </row>
    <row r="279" spans="1:21" ht="45" x14ac:dyDescent="0.25">
      <c r="A279" s="20" t="s">
        <v>48</v>
      </c>
      <c r="B279" s="5">
        <v>52</v>
      </c>
      <c r="C279" s="5">
        <v>0</v>
      </c>
      <c r="D279" s="10" t="s">
        <v>50</v>
      </c>
      <c r="E279" s="5">
        <v>852</v>
      </c>
      <c r="F279" s="6" t="s">
        <v>78</v>
      </c>
      <c r="G279" s="6" t="s">
        <v>14</v>
      </c>
      <c r="H279" s="6" t="s">
        <v>259</v>
      </c>
      <c r="I279" s="6" t="s">
        <v>79</v>
      </c>
      <c r="J279" s="17">
        <f t="shared" si="114"/>
        <v>10446200</v>
      </c>
      <c r="K279" s="18">
        <f t="shared" si="114"/>
        <v>0</v>
      </c>
      <c r="L279" s="18">
        <f t="shared" si="114"/>
        <v>10446200</v>
      </c>
      <c r="M279" s="18">
        <f t="shared" si="114"/>
        <v>0</v>
      </c>
      <c r="N279" s="17">
        <f t="shared" si="114"/>
        <v>7377000</v>
      </c>
      <c r="O279" s="17">
        <f t="shared" si="114"/>
        <v>0</v>
      </c>
      <c r="P279" s="17">
        <f t="shared" si="114"/>
        <v>7377000</v>
      </c>
      <c r="Q279" s="17">
        <f t="shared" si="114"/>
        <v>0</v>
      </c>
      <c r="R279" s="17">
        <f t="shared" si="114"/>
        <v>8877000</v>
      </c>
      <c r="S279" s="17">
        <f t="shared" si="114"/>
        <v>0</v>
      </c>
      <c r="T279" s="17">
        <f t="shared" si="114"/>
        <v>8877000</v>
      </c>
      <c r="U279" s="17">
        <f t="shared" si="114"/>
        <v>0</v>
      </c>
    </row>
    <row r="280" spans="1:21" x14ac:dyDescent="0.25">
      <c r="A280" s="20" t="s">
        <v>49</v>
      </c>
      <c r="B280" s="5">
        <v>52</v>
      </c>
      <c r="C280" s="5">
        <v>0</v>
      </c>
      <c r="D280" s="10" t="s">
        <v>50</v>
      </c>
      <c r="E280" s="5">
        <v>852</v>
      </c>
      <c r="F280" s="10" t="s">
        <v>78</v>
      </c>
      <c r="G280" s="10" t="s">
        <v>14</v>
      </c>
      <c r="H280" s="10" t="s">
        <v>259</v>
      </c>
      <c r="I280" s="10" t="s">
        <v>80</v>
      </c>
      <c r="J280" s="17">
        <f>'[1]3.ВС'!J269</f>
        <v>10446200</v>
      </c>
      <c r="K280" s="18">
        <f>'[1]3.ВС'!K269</f>
        <v>0</v>
      </c>
      <c r="L280" s="18">
        <f>'[1]3.ВС'!L269</f>
        <v>10446200</v>
      </c>
      <c r="M280" s="18">
        <f>'[1]3.ВС'!M269</f>
        <v>0</v>
      </c>
      <c r="N280" s="17">
        <f>'[1]3.ВС'!N269</f>
        <v>7377000</v>
      </c>
      <c r="O280" s="17">
        <f>'[1]3.ВС'!O269</f>
        <v>0</v>
      </c>
      <c r="P280" s="17">
        <f>'[1]3.ВС'!P269</f>
        <v>7377000</v>
      </c>
      <c r="Q280" s="17">
        <f>'[1]3.ВС'!Q269</f>
        <v>0</v>
      </c>
      <c r="R280" s="17">
        <f>'[1]3.ВС'!R269</f>
        <v>8877000</v>
      </c>
      <c r="S280" s="17">
        <f>'[1]3.ВС'!S269</f>
        <v>0</v>
      </c>
      <c r="T280" s="17">
        <f>'[1]3.ВС'!T269</f>
        <v>8877000</v>
      </c>
      <c r="U280" s="17">
        <f>'[1]3.ВС'!U269</f>
        <v>0</v>
      </c>
    </row>
    <row r="281" spans="1:21" x14ac:dyDescent="0.25">
      <c r="A281" s="21" t="s">
        <v>112</v>
      </c>
      <c r="B281" s="5">
        <v>52</v>
      </c>
      <c r="C281" s="5">
        <v>0</v>
      </c>
      <c r="D281" s="6" t="s">
        <v>50</v>
      </c>
      <c r="E281" s="5">
        <v>852</v>
      </c>
      <c r="F281" s="10" t="s">
        <v>78</v>
      </c>
      <c r="G281" s="10" t="s">
        <v>50</v>
      </c>
      <c r="H281" s="10" t="s">
        <v>260</v>
      </c>
      <c r="I281" s="10"/>
      <c r="J281" s="17">
        <f t="shared" ref="J281:U282" si="115">J282</f>
        <v>22585590</v>
      </c>
      <c r="K281" s="18">
        <f t="shared" si="115"/>
        <v>0</v>
      </c>
      <c r="L281" s="18">
        <f t="shared" si="115"/>
        <v>22585590</v>
      </c>
      <c r="M281" s="18">
        <f t="shared" si="115"/>
        <v>0</v>
      </c>
      <c r="N281" s="17">
        <f t="shared" si="115"/>
        <v>9284700</v>
      </c>
      <c r="O281" s="17">
        <f t="shared" si="115"/>
        <v>0</v>
      </c>
      <c r="P281" s="17">
        <f t="shared" si="115"/>
        <v>9284700</v>
      </c>
      <c r="Q281" s="17">
        <f t="shared" si="115"/>
        <v>0</v>
      </c>
      <c r="R281" s="17">
        <f t="shared" si="115"/>
        <v>11784700</v>
      </c>
      <c r="S281" s="17">
        <f t="shared" si="115"/>
        <v>0</v>
      </c>
      <c r="T281" s="17">
        <f t="shared" si="115"/>
        <v>11784700</v>
      </c>
      <c r="U281" s="17">
        <f t="shared" si="115"/>
        <v>0</v>
      </c>
    </row>
    <row r="282" spans="1:21" ht="45" x14ac:dyDescent="0.25">
      <c r="A282" s="20" t="s">
        <v>48</v>
      </c>
      <c r="B282" s="5">
        <v>52</v>
      </c>
      <c r="C282" s="5">
        <v>0</v>
      </c>
      <c r="D282" s="10" t="s">
        <v>50</v>
      </c>
      <c r="E282" s="5">
        <v>852</v>
      </c>
      <c r="F282" s="10" t="s">
        <v>78</v>
      </c>
      <c r="G282" s="6" t="s">
        <v>50</v>
      </c>
      <c r="H282" s="10" t="s">
        <v>260</v>
      </c>
      <c r="I282" s="10" t="s">
        <v>79</v>
      </c>
      <c r="J282" s="17">
        <f t="shared" si="115"/>
        <v>22585590</v>
      </c>
      <c r="K282" s="18">
        <f t="shared" si="115"/>
        <v>0</v>
      </c>
      <c r="L282" s="18">
        <f t="shared" si="115"/>
        <v>22585590</v>
      </c>
      <c r="M282" s="18">
        <f t="shared" si="115"/>
        <v>0</v>
      </c>
      <c r="N282" s="17">
        <f t="shared" si="115"/>
        <v>9284700</v>
      </c>
      <c r="O282" s="17">
        <f t="shared" si="115"/>
        <v>0</v>
      </c>
      <c r="P282" s="17">
        <f t="shared" si="115"/>
        <v>9284700</v>
      </c>
      <c r="Q282" s="17">
        <f t="shared" si="115"/>
        <v>0</v>
      </c>
      <c r="R282" s="17">
        <f t="shared" si="115"/>
        <v>11784700</v>
      </c>
      <c r="S282" s="17">
        <f t="shared" si="115"/>
        <v>0</v>
      </c>
      <c r="T282" s="17">
        <f t="shared" si="115"/>
        <v>11784700</v>
      </c>
      <c r="U282" s="17">
        <f t="shared" si="115"/>
        <v>0</v>
      </c>
    </row>
    <row r="283" spans="1:21" x14ac:dyDescent="0.25">
      <c r="A283" s="20" t="s">
        <v>49</v>
      </c>
      <c r="B283" s="5">
        <v>52</v>
      </c>
      <c r="C283" s="5">
        <v>0</v>
      </c>
      <c r="D283" s="10" t="s">
        <v>50</v>
      </c>
      <c r="E283" s="5">
        <v>852</v>
      </c>
      <c r="F283" s="10" t="s">
        <v>78</v>
      </c>
      <c r="G283" s="6" t="s">
        <v>50</v>
      </c>
      <c r="H283" s="10" t="s">
        <v>260</v>
      </c>
      <c r="I283" s="10" t="s">
        <v>80</v>
      </c>
      <c r="J283" s="17">
        <f>'[1]3.ВС'!J297</f>
        <v>22585590</v>
      </c>
      <c r="K283" s="18">
        <f>'[1]3.ВС'!K297</f>
        <v>0</v>
      </c>
      <c r="L283" s="18">
        <f>'[1]3.ВС'!L297</f>
        <v>22585590</v>
      </c>
      <c r="M283" s="18">
        <f>'[1]3.ВС'!M297</f>
        <v>0</v>
      </c>
      <c r="N283" s="17">
        <f>'[1]3.ВС'!N297</f>
        <v>9284700</v>
      </c>
      <c r="O283" s="17">
        <f>'[1]3.ВС'!O297</f>
        <v>0</v>
      </c>
      <c r="P283" s="17">
        <f>'[1]3.ВС'!P297</f>
        <v>9284700</v>
      </c>
      <c r="Q283" s="17">
        <f>'[1]3.ВС'!Q297</f>
        <v>0</v>
      </c>
      <c r="R283" s="17">
        <f>'[1]3.ВС'!R297</f>
        <v>11784700</v>
      </c>
      <c r="S283" s="17">
        <f>'[1]3.ВС'!S297</f>
        <v>0</v>
      </c>
      <c r="T283" s="17">
        <f>'[1]3.ВС'!T297</f>
        <v>11784700</v>
      </c>
      <c r="U283" s="17">
        <f>'[1]3.ВС'!U297</f>
        <v>0</v>
      </c>
    </row>
    <row r="284" spans="1:21" ht="30" x14ac:dyDescent="0.25">
      <c r="A284" s="21" t="s">
        <v>81</v>
      </c>
      <c r="B284" s="5">
        <v>52</v>
      </c>
      <c r="C284" s="5">
        <v>0</v>
      </c>
      <c r="D284" s="6" t="s">
        <v>50</v>
      </c>
      <c r="E284" s="5">
        <v>852</v>
      </c>
      <c r="F284" s="6" t="s">
        <v>78</v>
      </c>
      <c r="G284" s="6" t="s">
        <v>50</v>
      </c>
      <c r="H284" s="6" t="s">
        <v>201</v>
      </c>
      <c r="I284" s="10"/>
      <c r="J284" s="17">
        <f t="shared" ref="J284:U285" si="116">J285</f>
        <v>7050990</v>
      </c>
      <c r="K284" s="18">
        <f t="shared" si="116"/>
        <v>0</v>
      </c>
      <c r="L284" s="18">
        <f t="shared" si="116"/>
        <v>7050990</v>
      </c>
      <c r="M284" s="18">
        <f t="shared" si="116"/>
        <v>0</v>
      </c>
      <c r="N284" s="17">
        <f t="shared" si="116"/>
        <v>5885200</v>
      </c>
      <c r="O284" s="17">
        <f t="shared" si="116"/>
        <v>0</v>
      </c>
      <c r="P284" s="17">
        <f t="shared" si="116"/>
        <v>5885200</v>
      </c>
      <c r="Q284" s="17">
        <f t="shared" si="116"/>
        <v>0</v>
      </c>
      <c r="R284" s="17">
        <f t="shared" si="116"/>
        <v>5885200</v>
      </c>
      <c r="S284" s="17">
        <f t="shared" si="116"/>
        <v>0</v>
      </c>
      <c r="T284" s="17">
        <f t="shared" si="116"/>
        <v>5885200</v>
      </c>
      <c r="U284" s="17">
        <f t="shared" si="116"/>
        <v>0</v>
      </c>
    </row>
    <row r="285" spans="1:21" ht="45" x14ac:dyDescent="0.25">
      <c r="A285" s="20" t="s">
        <v>48</v>
      </c>
      <c r="B285" s="5">
        <v>52</v>
      </c>
      <c r="C285" s="5">
        <v>0</v>
      </c>
      <c r="D285" s="10" t="s">
        <v>50</v>
      </c>
      <c r="E285" s="5">
        <v>852</v>
      </c>
      <c r="F285" s="10" t="s">
        <v>78</v>
      </c>
      <c r="G285" s="6" t="s">
        <v>50</v>
      </c>
      <c r="H285" s="6" t="s">
        <v>201</v>
      </c>
      <c r="I285" s="10" t="s">
        <v>79</v>
      </c>
      <c r="J285" s="17">
        <f t="shared" si="116"/>
        <v>7050990</v>
      </c>
      <c r="K285" s="18">
        <f t="shared" si="116"/>
        <v>0</v>
      </c>
      <c r="L285" s="18">
        <f t="shared" si="116"/>
        <v>7050990</v>
      </c>
      <c r="M285" s="18">
        <f t="shared" si="116"/>
        <v>0</v>
      </c>
      <c r="N285" s="17">
        <f t="shared" si="116"/>
        <v>5885200</v>
      </c>
      <c r="O285" s="17">
        <f t="shared" si="116"/>
        <v>0</v>
      </c>
      <c r="P285" s="17">
        <f t="shared" si="116"/>
        <v>5885200</v>
      </c>
      <c r="Q285" s="17">
        <f t="shared" si="116"/>
        <v>0</v>
      </c>
      <c r="R285" s="17">
        <f t="shared" si="116"/>
        <v>5885200</v>
      </c>
      <c r="S285" s="17">
        <f t="shared" si="116"/>
        <v>0</v>
      </c>
      <c r="T285" s="17">
        <f t="shared" si="116"/>
        <v>5885200</v>
      </c>
      <c r="U285" s="17">
        <f t="shared" si="116"/>
        <v>0</v>
      </c>
    </row>
    <row r="286" spans="1:21" x14ac:dyDescent="0.25">
      <c r="A286" s="20" t="s">
        <v>49</v>
      </c>
      <c r="B286" s="5">
        <v>52</v>
      </c>
      <c r="C286" s="5">
        <v>0</v>
      </c>
      <c r="D286" s="10" t="s">
        <v>50</v>
      </c>
      <c r="E286" s="5">
        <v>852</v>
      </c>
      <c r="F286" s="10" t="s">
        <v>78</v>
      </c>
      <c r="G286" s="6" t="s">
        <v>50</v>
      </c>
      <c r="H286" s="6" t="s">
        <v>201</v>
      </c>
      <c r="I286" s="10" t="s">
        <v>80</v>
      </c>
      <c r="J286" s="17">
        <f>'[1]3.ВС'!J334</f>
        <v>7050990</v>
      </c>
      <c r="K286" s="18">
        <f>'[1]3.ВС'!K334</f>
        <v>0</v>
      </c>
      <c r="L286" s="18">
        <f>'[1]3.ВС'!L334</f>
        <v>7050990</v>
      </c>
      <c r="M286" s="18">
        <f>'[1]3.ВС'!M334</f>
        <v>0</v>
      </c>
      <c r="N286" s="17">
        <f>'[1]3.ВС'!N334</f>
        <v>5885200</v>
      </c>
      <c r="O286" s="17">
        <f>'[1]3.ВС'!O334</f>
        <v>0</v>
      </c>
      <c r="P286" s="17">
        <f>'[1]3.ВС'!P334</f>
        <v>5885200</v>
      </c>
      <c r="Q286" s="17">
        <f>'[1]3.ВС'!Q334</f>
        <v>0</v>
      </c>
      <c r="R286" s="17">
        <f>'[1]3.ВС'!R334</f>
        <v>5885200</v>
      </c>
      <c r="S286" s="17">
        <f>'[1]3.ВС'!S334</f>
        <v>0</v>
      </c>
      <c r="T286" s="17">
        <f>'[1]3.ВС'!T334</f>
        <v>5885200</v>
      </c>
      <c r="U286" s="17">
        <f>'[1]3.ВС'!U334</f>
        <v>0</v>
      </c>
    </row>
    <row r="287" spans="1:21" x14ac:dyDescent="0.25">
      <c r="A287" s="21" t="s">
        <v>261</v>
      </c>
      <c r="B287" s="5">
        <v>52</v>
      </c>
      <c r="C287" s="5">
        <v>0</v>
      </c>
      <c r="D287" s="6" t="s">
        <v>50</v>
      </c>
      <c r="E287" s="5">
        <v>852</v>
      </c>
      <c r="F287" s="6" t="s">
        <v>78</v>
      </c>
      <c r="G287" s="10" t="s">
        <v>14</v>
      </c>
      <c r="H287" s="10" t="s">
        <v>202</v>
      </c>
      <c r="I287" s="10"/>
      <c r="J287" s="17">
        <f t="shared" ref="J287:U288" si="117">J288</f>
        <v>473059</v>
      </c>
      <c r="K287" s="18">
        <f t="shared" si="117"/>
        <v>0</v>
      </c>
      <c r="L287" s="18">
        <f t="shared" si="117"/>
        <v>473059</v>
      </c>
      <c r="M287" s="18">
        <f t="shared" si="117"/>
        <v>0</v>
      </c>
      <c r="N287" s="17">
        <f t="shared" si="117"/>
        <v>0</v>
      </c>
      <c r="O287" s="17">
        <f t="shared" si="117"/>
        <v>0</v>
      </c>
      <c r="P287" s="17">
        <f t="shared" si="117"/>
        <v>0</v>
      </c>
      <c r="Q287" s="17">
        <f t="shared" si="117"/>
        <v>0</v>
      </c>
      <c r="R287" s="17">
        <f t="shared" si="117"/>
        <v>0</v>
      </c>
      <c r="S287" s="17">
        <f t="shared" si="117"/>
        <v>0</v>
      </c>
      <c r="T287" s="17">
        <f t="shared" si="117"/>
        <v>0</v>
      </c>
      <c r="U287" s="17">
        <f t="shared" si="117"/>
        <v>0</v>
      </c>
    </row>
    <row r="288" spans="1:21" ht="45" x14ac:dyDescent="0.25">
      <c r="A288" s="20" t="s">
        <v>48</v>
      </c>
      <c r="B288" s="5">
        <v>52</v>
      </c>
      <c r="C288" s="5">
        <v>0</v>
      </c>
      <c r="D288" s="10" t="s">
        <v>50</v>
      </c>
      <c r="E288" s="5">
        <v>852</v>
      </c>
      <c r="F288" s="10" t="s">
        <v>78</v>
      </c>
      <c r="G288" s="10" t="s">
        <v>14</v>
      </c>
      <c r="H288" s="10" t="s">
        <v>202</v>
      </c>
      <c r="I288" s="10" t="s">
        <v>79</v>
      </c>
      <c r="J288" s="17">
        <f t="shared" si="117"/>
        <v>473059</v>
      </c>
      <c r="K288" s="18">
        <f t="shared" si="117"/>
        <v>0</v>
      </c>
      <c r="L288" s="18">
        <f t="shared" si="117"/>
        <v>473059</v>
      </c>
      <c r="M288" s="18">
        <f t="shared" si="117"/>
        <v>0</v>
      </c>
      <c r="N288" s="17">
        <f t="shared" si="117"/>
        <v>0</v>
      </c>
      <c r="O288" s="17">
        <f t="shared" si="117"/>
        <v>0</v>
      </c>
      <c r="P288" s="17">
        <f t="shared" si="117"/>
        <v>0</v>
      </c>
      <c r="Q288" s="17">
        <f t="shared" si="117"/>
        <v>0</v>
      </c>
      <c r="R288" s="17">
        <f t="shared" si="117"/>
        <v>0</v>
      </c>
      <c r="S288" s="17">
        <f t="shared" si="117"/>
        <v>0</v>
      </c>
      <c r="T288" s="17">
        <f t="shared" si="117"/>
        <v>0</v>
      </c>
      <c r="U288" s="17">
        <f t="shared" si="117"/>
        <v>0</v>
      </c>
    </row>
    <row r="289" spans="1:21" x14ac:dyDescent="0.25">
      <c r="A289" s="20" t="s">
        <v>49</v>
      </c>
      <c r="B289" s="5">
        <v>52</v>
      </c>
      <c r="C289" s="5">
        <v>0</v>
      </c>
      <c r="D289" s="10" t="s">
        <v>50</v>
      </c>
      <c r="E289" s="5">
        <v>852</v>
      </c>
      <c r="F289" s="10" t="s">
        <v>78</v>
      </c>
      <c r="G289" s="10" t="s">
        <v>14</v>
      </c>
      <c r="H289" s="10" t="s">
        <v>202</v>
      </c>
      <c r="I289" s="10" t="s">
        <v>80</v>
      </c>
      <c r="J289" s="17">
        <f>'[1]3.ВС'!J272+'[1]3.ВС'!J300+'[1]3.ВС'!J337</f>
        <v>473059</v>
      </c>
      <c r="K289" s="18">
        <f>'[1]3.ВС'!K272+'[1]3.ВС'!K300+'[1]3.ВС'!K337</f>
        <v>0</v>
      </c>
      <c r="L289" s="18">
        <f>'[1]3.ВС'!L272+'[1]3.ВС'!L300+'[1]3.ВС'!L337</f>
        <v>473059</v>
      </c>
      <c r="M289" s="18">
        <f>'[1]3.ВС'!M272+'[1]3.ВС'!M300+'[1]3.ВС'!M337</f>
        <v>0</v>
      </c>
      <c r="N289" s="17">
        <f>'[1]3.ВС'!N272+'[1]3.ВС'!N300+'[1]3.ВС'!N337</f>
        <v>0</v>
      </c>
      <c r="O289" s="17">
        <f>'[1]3.ВС'!O272+'[1]3.ВС'!O300+'[1]3.ВС'!O337</f>
        <v>0</v>
      </c>
      <c r="P289" s="17">
        <f>'[1]3.ВС'!P272+'[1]3.ВС'!P300+'[1]3.ВС'!P337</f>
        <v>0</v>
      </c>
      <c r="Q289" s="17">
        <f>'[1]3.ВС'!Q272+'[1]3.ВС'!Q300+'[1]3.ВС'!Q337</f>
        <v>0</v>
      </c>
      <c r="R289" s="17">
        <f>'[1]3.ВС'!R272+'[1]3.ВС'!R300+'[1]3.ВС'!R337</f>
        <v>0</v>
      </c>
      <c r="S289" s="17">
        <f>'[1]3.ВС'!S272+'[1]3.ВС'!S300+'[1]3.ВС'!S337</f>
        <v>0</v>
      </c>
      <c r="T289" s="17">
        <f>'[1]3.ВС'!T272+'[1]3.ВС'!T300+'[1]3.ВС'!T337</f>
        <v>0</v>
      </c>
      <c r="U289" s="17">
        <f>'[1]3.ВС'!U272+'[1]3.ВС'!U300+'[1]3.ВС'!U337</f>
        <v>0</v>
      </c>
    </row>
    <row r="290" spans="1:21" ht="45" x14ac:dyDescent="0.25">
      <c r="A290" s="16" t="s">
        <v>83</v>
      </c>
      <c r="B290" s="5">
        <v>52</v>
      </c>
      <c r="C290" s="5">
        <v>0</v>
      </c>
      <c r="D290" s="6" t="s">
        <v>50</v>
      </c>
      <c r="E290" s="5">
        <v>852</v>
      </c>
      <c r="F290" s="10" t="s">
        <v>78</v>
      </c>
      <c r="G290" s="10" t="s">
        <v>50</v>
      </c>
      <c r="H290" s="10" t="s">
        <v>203</v>
      </c>
      <c r="I290" s="10"/>
      <c r="J290" s="17">
        <f t="shared" ref="J290:U294" si="118">J291</f>
        <v>1646055.78</v>
      </c>
      <c r="K290" s="18">
        <f t="shared" si="118"/>
        <v>0</v>
      </c>
      <c r="L290" s="18">
        <f t="shared" si="118"/>
        <v>1646055.78</v>
      </c>
      <c r="M290" s="18">
        <f t="shared" si="118"/>
        <v>0</v>
      </c>
      <c r="N290" s="17">
        <f t="shared" si="118"/>
        <v>0</v>
      </c>
      <c r="O290" s="17">
        <f t="shared" si="118"/>
        <v>0</v>
      </c>
      <c r="P290" s="17">
        <f t="shared" si="118"/>
        <v>0</v>
      </c>
      <c r="Q290" s="17">
        <f t="shared" si="118"/>
        <v>0</v>
      </c>
      <c r="R290" s="17">
        <f t="shared" si="118"/>
        <v>0</v>
      </c>
      <c r="S290" s="17">
        <f t="shared" si="118"/>
        <v>0</v>
      </c>
      <c r="T290" s="17">
        <f t="shared" si="118"/>
        <v>0</v>
      </c>
      <c r="U290" s="17">
        <f t="shared" si="118"/>
        <v>0</v>
      </c>
    </row>
    <row r="291" spans="1:21" ht="45" x14ac:dyDescent="0.25">
      <c r="A291" s="16" t="s">
        <v>48</v>
      </c>
      <c r="B291" s="5">
        <v>52</v>
      </c>
      <c r="C291" s="5">
        <v>0</v>
      </c>
      <c r="D291" s="10" t="s">
        <v>50</v>
      </c>
      <c r="E291" s="5">
        <v>852</v>
      </c>
      <c r="F291" s="10" t="s">
        <v>78</v>
      </c>
      <c r="G291" s="6" t="s">
        <v>50</v>
      </c>
      <c r="H291" s="10" t="s">
        <v>203</v>
      </c>
      <c r="I291" s="10" t="s">
        <v>79</v>
      </c>
      <c r="J291" s="17">
        <f t="shared" si="118"/>
        <v>1646055.78</v>
      </c>
      <c r="K291" s="18">
        <f t="shared" si="118"/>
        <v>0</v>
      </c>
      <c r="L291" s="18">
        <f t="shared" si="118"/>
        <v>1646055.78</v>
      </c>
      <c r="M291" s="18">
        <f t="shared" si="118"/>
        <v>0</v>
      </c>
      <c r="N291" s="17">
        <f t="shared" si="118"/>
        <v>0</v>
      </c>
      <c r="O291" s="17">
        <f t="shared" si="118"/>
        <v>0</v>
      </c>
      <c r="P291" s="17">
        <f t="shared" si="118"/>
        <v>0</v>
      </c>
      <c r="Q291" s="17">
        <f t="shared" si="118"/>
        <v>0</v>
      </c>
      <c r="R291" s="17">
        <f t="shared" si="118"/>
        <v>0</v>
      </c>
      <c r="S291" s="17">
        <f t="shared" si="118"/>
        <v>0</v>
      </c>
      <c r="T291" s="17">
        <f t="shared" si="118"/>
        <v>0</v>
      </c>
      <c r="U291" s="17">
        <f t="shared" si="118"/>
        <v>0</v>
      </c>
    </row>
    <row r="292" spans="1:21" x14ac:dyDescent="0.25">
      <c r="A292" s="16" t="s">
        <v>49</v>
      </c>
      <c r="B292" s="5">
        <v>52</v>
      </c>
      <c r="C292" s="5">
        <v>0</v>
      </c>
      <c r="D292" s="10" t="s">
        <v>50</v>
      </c>
      <c r="E292" s="5">
        <v>852</v>
      </c>
      <c r="F292" s="10" t="s">
        <v>78</v>
      </c>
      <c r="G292" s="6" t="s">
        <v>50</v>
      </c>
      <c r="H292" s="10" t="s">
        <v>203</v>
      </c>
      <c r="I292" s="10" t="s">
        <v>80</v>
      </c>
      <c r="J292" s="17">
        <f>'[1]3.ВС'!J303+'[1]3.ВС'!J275+'[1]3.ВС'!J340</f>
        <v>1646055.78</v>
      </c>
      <c r="K292" s="18">
        <f>'[1]3.ВС'!K303+'[1]3.ВС'!K275+'[1]3.ВС'!K340</f>
        <v>0</v>
      </c>
      <c r="L292" s="18">
        <f>'[1]3.ВС'!L303+'[1]3.ВС'!L275+'[1]3.ВС'!L340</f>
        <v>1646055.78</v>
      </c>
      <c r="M292" s="18">
        <f>'[1]3.ВС'!M303+'[1]3.ВС'!M275+'[1]3.ВС'!M340</f>
        <v>0</v>
      </c>
      <c r="N292" s="17">
        <f>'[1]3.ВС'!N303+'[1]3.ВС'!N275+'[1]3.ВС'!N340</f>
        <v>0</v>
      </c>
      <c r="O292" s="17">
        <f>'[1]3.ВС'!O303+'[1]3.ВС'!O275+'[1]3.ВС'!O340</f>
        <v>0</v>
      </c>
      <c r="P292" s="17">
        <f>'[1]3.ВС'!P303+'[1]3.ВС'!P275+'[1]3.ВС'!P340</f>
        <v>0</v>
      </c>
      <c r="Q292" s="17">
        <f>'[1]3.ВС'!Q303+'[1]3.ВС'!Q275+'[1]3.ВС'!Q340</f>
        <v>0</v>
      </c>
      <c r="R292" s="17">
        <f>'[1]3.ВС'!R303+'[1]3.ВС'!R275+'[1]3.ВС'!R340</f>
        <v>0</v>
      </c>
      <c r="S292" s="17">
        <f>'[1]3.ВС'!S303+'[1]3.ВС'!S275+'[1]3.ВС'!S340</f>
        <v>0</v>
      </c>
      <c r="T292" s="17">
        <f>'[1]3.ВС'!T303+'[1]3.ВС'!T275+'[1]3.ВС'!T340</f>
        <v>0</v>
      </c>
      <c r="U292" s="17">
        <f>'[1]3.ВС'!U303+'[1]3.ВС'!U275+'[1]3.ВС'!U340</f>
        <v>0</v>
      </c>
    </row>
    <row r="293" spans="1:21" ht="75" x14ac:dyDescent="0.25">
      <c r="A293" s="16" t="s">
        <v>113</v>
      </c>
      <c r="B293" s="5">
        <v>52</v>
      </c>
      <c r="C293" s="5">
        <v>0</v>
      </c>
      <c r="D293" s="6" t="s">
        <v>50</v>
      </c>
      <c r="E293" s="5">
        <v>852</v>
      </c>
      <c r="F293" s="10" t="s">
        <v>78</v>
      </c>
      <c r="G293" s="10" t="s">
        <v>50</v>
      </c>
      <c r="H293" s="10" t="s">
        <v>262</v>
      </c>
      <c r="I293" s="10"/>
      <c r="J293" s="17">
        <f t="shared" si="118"/>
        <v>4889415.1100000003</v>
      </c>
      <c r="K293" s="18">
        <f t="shared" si="118"/>
        <v>4644944.1100000003</v>
      </c>
      <c r="L293" s="18">
        <f t="shared" si="118"/>
        <v>244471</v>
      </c>
      <c r="M293" s="18">
        <f t="shared" si="118"/>
        <v>0</v>
      </c>
      <c r="N293" s="17">
        <f t="shared" si="118"/>
        <v>4889415.1100000003</v>
      </c>
      <c r="O293" s="17">
        <f t="shared" si="118"/>
        <v>4644944.1100000003</v>
      </c>
      <c r="P293" s="17">
        <f t="shared" si="118"/>
        <v>244471</v>
      </c>
      <c r="Q293" s="17">
        <f t="shared" si="118"/>
        <v>0</v>
      </c>
      <c r="R293" s="17">
        <f t="shared" si="118"/>
        <v>4685224.07</v>
      </c>
      <c r="S293" s="17">
        <f t="shared" si="118"/>
        <v>4450962.07</v>
      </c>
      <c r="T293" s="17">
        <f t="shared" si="118"/>
        <v>234262</v>
      </c>
      <c r="U293" s="17">
        <f t="shared" si="118"/>
        <v>0</v>
      </c>
    </row>
    <row r="294" spans="1:21" ht="45" x14ac:dyDescent="0.25">
      <c r="A294" s="16" t="s">
        <v>48</v>
      </c>
      <c r="B294" s="5">
        <v>52</v>
      </c>
      <c r="C294" s="5">
        <v>0</v>
      </c>
      <c r="D294" s="10" t="s">
        <v>50</v>
      </c>
      <c r="E294" s="5">
        <v>852</v>
      </c>
      <c r="F294" s="10" t="s">
        <v>78</v>
      </c>
      <c r="G294" s="6" t="s">
        <v>50</v>
      </c>
      <c r="H294" s="10" t="s">
        <v>262</v>
      </c>
      <c r="I294" s="10" t="s">
        <v>79</v>
      </c>
      <c r="J294" s="17">
        <f t="shared" si="118"/>
        <v>4889415.1100000003</v>
      </c>
      <c r="K294" s="18">
        <f t="shared" si="118"/>
        <v>4644944.1100000003</v>
      </c>
      <c r="L294" s="18">
        <f t="shared" si="118"/>
        <v>244471</v>
      </c>
      <c r="M294" s="18">
        <f t="shared" si="118"/>
        <v>0</v>
      </c>
      <c r="N294" s="17">
        <f t="shared" si="118"/>
        <v>4889415.1100000003</v>
      </c>
      <c r="O294" s="17">
        <f t="shared" si="118"/>
        <v>4644944.1100000003</v>
      </c>
      <c r="P294" s="17">
        <f t="shared" si="118"/>
        <v>244471</v>
      </c>
      <c r="Q294" s="17">
        <f t="shared" si="118"/>
        <v>0</v>
      </c>
      <c r="R294" s="17">
        <f t="shared" si="118"/>
        <v>4685224.07</v>
      </c>
      <c r="S294" s="17">
        <f t="shared" si="118"/>
        <v>4450962.07</v>
      </c>
      <c r="T294" s="17">
        <f t="shared" si="118"/>
        <v>234262</v>
      </c>
      <c r="U294" s="17">
        <f t="shared" si="118"/>
        <v>0</v>
      </c>
    </row>
    <row r="295" spans="1:21" x14ac:dyDescent="0.25">
      <c r="A295" s="16" t="s">
        <v>49</v>
      </c>
      <c r="B295" s="5">
        <v>52</v>
      </c>
      <c r="C295" s="5">
        <v>0</v>
      </c>
      <c r="D295" s="10" t="s">
        <v>50</v>
      </c>
      <c r="E295" s="5">
        <v>852</v>
      </c>
      <c r="F295" s="10" t="s">
        <v>78</v>
      </c>
      <c r="G295" s="6" t="s">
        <v>50</v>
      </c>
      <c r="H295" s="10" t="s">
        <v>262</v>
      </c>
      <c r="I295" s="10" t="s">
        <v>80</v>
      </c>
      <c r="J295" s="17">
        <f>'[1]3.ВС'!J306</f>
        <v>4889415.1100000003</v>
      </c>
      <c r="K295" s="18">
        <f>'[1]3.ВС'!K306</f>
        <v>4644944.1100000003</v>
      </c>
      <c r="L295" s="18">
        <f>'[1]3.ВС'!L306</f>
        <v>244471</v>
      </c>
      <c r="M295" s="18">
        <f>'[1]3.ВС'!M306</f>
        <v>0</v>
      </c>
      <c r="N295" s="17">
        <f>'[1]3.ВС'!N306</f>
        <v>4889415.1100000003</v>
      </c>
      <c r="O295" s="17">
        <f>'[1]3.ВС'!O306</f>
        <v>4644944.1100000003</v>
      </c>
      <c r="P295" s="17">
        <f>'[1]3.ВС'!P306</f>
        <v>244471</v>
      </c>
      <c r="Q295" s="17">
        <f>'[1]3.ВС'!Q306</f>
        <v>0</v>
      </c>
      <c r="R295" s="17">
        <f>'[1]3.ВС'!R306</f>
        <v>4685224.07</v>
      </c>
      <c r="S295" s="17">
        <f>'[1]3.ВС'!S306</f>
        <v>4450962.07</v>
      </c>
      <c r="T295" s="17">
        <f>'[1]3.ВС'!T306</f>
        <v>234262</v>
      </c>
      <c r="U295" s="17">
        <f>'[1]3.ВС'!U306</f>
        <v>0</v>
      </c>
    </row>
    <row r="296" spans="1:21" ht="75" x14ac:dyDescent="0.25">
      <c r="A296" s="16" t="s">
        <v>114</v>
      </c>
      <c r="B296" s="5">
        <v>52</v>
      </c>
      <c r="C296" s="5">
        <v>0</v>
      </c>
      <c r="D296" s="6" t="s">
        <v>50</v>
      </c>
      <c r="E296" s="5">
        <v>852</v>
      </c>
      <c r="F296" s="10"/>
      <c r="G296" s="10"/>
      <c r="H296" s="10" t="s">
        <v>263</v>
      </c>
      <c r="I296" s="10"/>
      <c r="J296" s="17">
        <f t="shared" ref="J296:U297" si="119">J297</f>
        <v>232439</v>
      </c>
      <c r="K296" s="18">
        <f t="shared" si="119"/>
        <v>220817</v>
      </c>
      <c r="L296" s="18">
        <f t="shared" si="119"/>
        <v>11622</v>
      </c>
      <c r="M296" s="18">
        <f t="shared" si="119"/>
        <v>0</v>
      </c>
      <c r="N296" s="17">
        <f t="shared" si="119"/>
        <v>241330</v>
      </c>
      <c r="O296" s="17">
        <f t="shared" si="119"/>
        <v>229263</v>
      </c>
      <c r="P296" s="17">
        <f t="shared" si="119"/>
        <v>12067</v>
      </c>
      <c r="Q296" s="17">
        <f t="shared" si="119"/>
        <v>0</v>
      </c>
      <c r="R296" s="17">
        <f t="shared" si="119"/>
        <v>241330</v>
      </c>
      <c r="S296" s="17">
        <f t="shared" si="119"/>
        <v>229263</v>
      </c>
      <c r="T296" s="17">
        <f t="shared" si="119"/>
        <v>12067</v>
      </c>
      <c r="U296" s="17">
        <f t="shared" si="119"/>
        <v>0</v>
      </c>
    </row>
    <row r="297" spans="1:21" ht="45" x14ac:dyDescent="0.25">
      <c r="A297" s="16" t="s">
        <v>48</v>
      </c>
      <c r="B297" s="5">
        <v>52</v>
      </c>
      <c r="C297" s="5">
        <v>0</v>
      </c>
      <c r="D297" s="10" t="s">
        <v>50</v>
      </c>
      <c r="E297" s="5">
        <v>852</v>
      </c>
      <c r="F297" s="10"/>
      <c r="G297" s="10"/>
      <c r="H297" s="10" t="s">
        <v>263</v>
      </c>
      <c r="I297" s="10" t="s">
        <v>79</v>
      </c>
      <c r="J297" s="17">
        <f t="shared" si="119"/>
        <v>232439</v>
      </c>
      <c r="K297" s="18">
        <f t="shared" si="119"/>
        <v>220817</v>
      </c>
      <c r="L297" s="18">
        <f t="shared" si="119"/>
        <v>11622</v>
      </c>
      <c r="M297" s="18">
        <f t="shared" si="119"/>
        <v>0</v>
      </c>
      <c r="N297" s="17">
        <f t="shared" si="119"/>
        <v>241330</v>
      </c>
      <c r="O297" s="17">
        <f t="shared" si="119"/>
        <v>229263</v>
      </c>
      <c r="P297" s="17">
        <f t="shared" si="119"/>
        <v>12067</v>
      </c>
      <c r="Q297" s="17">
        <f t="shared" si="119"/>
        <v>0</v>
      </c>
      <c r="R297" s="17">
        <f t="shared" si="119"/>
        <v>241330</v>
      </c>
      <c r="S297" s="17">
        <f t="shared" si="119"/>
        <v>229263</v>
      </c>
      <c r="T297" s="17">
        <f t="shared" si="119"/>
        <v>12067</v>
      </c>
      <c r="U297" s="17">
        <f t="shared" si="119"/>
        <v>0</v>
      </c>
    </row>
    <row r="298" spans="1:21" x14ac:dyDescent="0.25">
      <c r="A298" s="16" t="s">
        <v>49</v>
      </c>
      <c r="B298" s="5">
        <v>52</v>
      </c>
      <c r="C298" s="5">
        <v>0</v>
      </c>
      <c r="D298" s="10" t="s">
        <v>50</v>
      </c>
      <c r="E298" s="5">
        <v>852</v>
      </c>
      <c r="F298" s="10"/>
      <c r="G298" s="10"/>
      <c r="H298" s="10" t="s">
        <v>263</v>
      </c>
      <c r="I298" s="10" t="s">
        <v>80</v>
      </c>
      <c r="J298" s="17">
        <f>'[1]3.ВС'!J309</f>
        <v>232439</v>
      </c>
      <c r="K298" s="18">
        <f>'[1]3.ВС'!K309</f>
        <v>220817</v>
      </c>
      <c r="L298" s="18">
        <f>'[1]3.ВС'!L309</f>
        <v>11622</v>
      </c>
      <c r="M298" s="18">
        <f>'[1]3.ВС'!M309</f>
        <v>0</v>
      </c>
      <c r="N298" s="17">
        <f>'[1]3.ВС'!N309</f>
        <v>241330</v>
      </c>
      <c r="O298" s="17">
        <f>'[1]3.ВС'!O309</f>
        <v>229263</v>
      </c>
      <c r="P298" s="17">
        <f>'[1]3.ВС'!P309</f>
        <v>12067</v>
      </c>
      <c r="Q298" s="17">
        <f>'[1]3.ВС'!Q309</f>
        <v>0</v>
      </c>
      <c r="R298" s="17">
        <f>'[1]3.ВС'!R309</f>
        <v>241330</v>
      </c>
      <c r="S298" s="17">
        <f>'[1]3.ВС'!S309</f>
        <v>229263</v>
      </c>
      <c r="T298" s="17">
        <f>'[1]3.ВС'!T309</f>
        <v>12067</v>
      </c>
      <c r="U298" s="17">
        <f>'[1]3.ВС'!U309</f>
        <v>0</v>
      </c>
    </row>
    <row r="299" spans="1:21" ht="60" x14ac:dyDescent="0.25">
      <c r="A299" s="16" t="s">
        <v>115</v>
      </c>
      <c r="B299" s="5">
        <v>52</v>
      </c>
      <c r="C299" s="5">
        <v>0</v>
      </c>
      <c r="D299" s="6" t="s">
        <v>50</v>
      </c>
      <c r="E299" s="5">
        <v>852</v>
      </c>
      <c r="F299" s="10"/>
      <c r="G299" s="10"/>
      <c r="H299" s="10" t="s">
        <v>264</v>
      </c>
      <c r="I299" s="10"/>
      <c r="J299" s="17">
        <f t="shared" ref="J299:U300" si="120">J300</f>
        <v>398724.88</v>
      </c>
      <c r="K299" s="18">
        <f t="shared" si="120"/>
        <v>378787.88</v>
      </c>
      <c r="L299" s="18">
        <f t="shared" si="120"/>
        <v>19937</v>
      </c>
      <c r="M299" s="18">
        <f t="shared" si="120"/>
        <v>0</v>
      </c>
      <c r="N299" s="17">
        <f t="shared" si="120"/>
        <v>611995.35</v>
      </c>
      <c r="O299" s="17">
        <f t="shared" si="120"/>
        <v>581395.35</v>
      </c>
      <c r="P299" s="17">
        <f t="shared" si="120"/>
        <v>30600</v>
      </c>
      <c r="Q299" s="17">
        <f t="shared" si="120"/>
        <v>0</v>
      </c>
      <c r="R299" s="17">
        <f t="shared" si="120"/>
        <v>611995.35</v>
      </c>
      <c r="S299" s="17">
        <f t="shared" si="120"/>
        <v>581395.35</v>
      </c>
      <c r="T299" s="17">
        <f t="shared" si="120"/>
        <v>30600</v>
      </c>
      <c r="U299" s="17">
        <f t="shared" si="120"/>
        <v>0</v>
      </c>
    </row>
    <row r="300" spans="1:21" ht="45" x14ac:dyDescent="0.25">
      <c r="A300" s="16" t="s">
        <v>48</v>
      </c>
      <c r="B300" s="5">
        <v>52</v>
      </c>
      <c r="C300" s="5">
        <v>0</v>
      </c>
      <c r="D300" s="10" t="s">
        <v>50</v>
      </c>
      <c r="E300" s="5">
        <v>852</v>
      </c>
      <c r="F300" s="10"/>
      <c r="G300" s="10"/>
      <c r="H300" s="10" t="s">
        <v>264</v>
      </c>
      <c r="I300" s="10" t="s">
        <v>79</v>
      </c>
      <c r="J300" s="17">
        <f t="shared" si="120"/>
        <v>398724.88</v>
      </c>
      <c r="K300" s="18">
        <f t="shared" si="120"/>
        <v>378787.88</v>
      </c>
      <c r="L300" s="18">
        <f t="shared" si="120"/>
        <v>19937</v>
      </c>
      <c r="M300" s="18">
        <f t="shared" si="120"/>
        <v>0</v>
      </c>
      <c r="N300" s="17">
        <f t="shared" si="120"/>
        <v>611995.35</v>
      </c>
      <c r="O300" s="17">
        <f t="shared" si="120"/>
        <v>581395.35</v>
      </c>
      <c r="P300" s="17">
        <f t="shared" si="120"/>
        <v>30600</v>
      </c>
      <c r="Q300" s="17">
        <f t="shared" si="120"/>
        <v>0</v>
      </c>
      <c r="R300" s="17">
        <f t="shared" si="120"/>
        <v>611995.35</v>
      </c>
      <c r="S300" s="17">
        <f t="shared" si="120"/>
        <v>581395.35</v>
      </c>
      <c r="T300" s="17">
        <f t="shared" si="120"/>
        <v>30600</v>
      </c>
      <c r="U300" s="17">
        <f t="shared" si="120"/>
        <v>0</v>
      </c>
    </row>
    <row r="301" spans="1:21" x14ac:dyDescent="0.25">
      <c r="A301" s="16" t="s">
        <v>49</v>
      </c>
      <c r="B301" s="5">
        <v>52</v>
      </c>
      <c r="C301" s="5">
        <v>0</v>
      </c>
      <c r="D301" s="10" t="s">
        <v>50</v>
      </c>
      <c r="E301" s="5">
        <v>852</v>
      </c>
      <c r="F301" s="10"/>
      <c r="G301" s="10"/>
      <c r="H301" s="10" t="s">
        <v>264</v>
      </c>
      <c r="I301" s="10" t="s">
        <v>80</v>
      </c>
      <c r="J301" s="17">
        <f>'[1]3.ВС'!J312</f>
        <v>398724.88</v>
      </c>
      <c r="K301" s="18">
        <f>'[1]3.ВС'!K312</f>
        <v>378787.88</v>
      </c>
      <c r="L301" s="18">
        <f>'[1]3.ВС'!L312</f>
        <v>19937</v>
      </c>
      <c r="M301" s="18">
        <f>'[1]3.ВС'!M312</f>
        <v>0</v>
      </c>
      <c r="N301" s="17">
        <f>'[1]3.ВС'!N312</f>
        <v>611995.35</v>
      </c>
      <c r="O301" s="17">
        <f>'[1]3.ВС'!O312</f>
        <v>581395.35</v>
      </c>
      <c r="P301" s="17">
        <f>'[1]3.ВС'!P312</f>
        <v>30600</v>
      </c>
      <c r="Q301" s="17">
        <f>'[1]3.ВС'!Q312</f>
        <v>0</v>
      </c>
      <c r="R301" s="17">
        <f>'[1]3.ВС'!R312</f>
        <v>611995.35</v>
      </c>
      <c r="S301" s="17">
        <f>'[1]3.ВС'!S312</f>
        <v>581395.35</v>
      </c>
      <c r="T301" s="17">
        <f>'[1]3.ВС'!T312</f>
        <v>30600</v>
      </c>
      <c r="U301" s="17">
        <f>'[1]3.ВС'!U312</f>
        <v>0</v>
      </c>
    </row>
    <row r="302" spans="1:21" ht="30" x14ac:dyDescent="0.25">
      <c r="A302" s="21" t="s">
        <v>204</v>
      </c>
      <c r="B302" s="5">
        <v>52</v>
      </c>
      <c r="C302" s="5">
        <v>0</v>
      </c>
      <c r="D302" s="10" t="s">
        <v>51</v>
      </c>
      <c r="E302" s="5"/>
      <c r="F302" s="10"/>
      <c r="G302" s="10"/>
      <c r="H302" s="10"/>
      <c r="I302" s="10"/>
      <c r="J302" s="17">
        <f t="shared" ref="J302:U303" si="121">J303</f>
        <v>3820800</v>
      </c>
      <c r="K302" s="18">
        <f t="shared" si="121"/>
        <v>3820800</v>
      </c>
      <c r="L302" s="18">
        <f t="shared" si="121"/>
        <v>0</v>
      </c>
      <c r="M302" s="18">
        <f t="shared" si="121"/>
        <v>0</v>
      </c>
      <c r="N302" s="17">
        <f t="shared" si="121"/>
        <v>3820800</v>
      </c>
      <c r="O302" s="17">
        <f t="shared" si="121"/>
        <v>3820800</v>
      </c>
      <c r="P302" s="17">
        <f t="shared" si="121"/>
        <v>0</v>
      </c>
      <c r="Q302" s="17">
        <f t="shared" si="121"/>
        <v>0</v>
      </c>
      <c r="R302" s="17">
        <f t="shared" si="121"/>
        <v>3820800</v>
      </c>
      <c r="S302" s="17">
        <f t="shared" si="121"/>
        <v>3820800</v>
      </c>
      <c r="T302" s="17">
        <f t="shared" si="121"/>
        <v>0</v>
      </c>
      <c r="U302" s="17">
        <f t="shared" si="121"/>
        <v>0</v>
      </c>
    </row>
    <row r="303" spans="1:21" ht="30" x14ac:dyDescent="0.25">
      <c r="A303" s="21" t="s">
        <v>107</v>
      </c>
      <c r="B303" s="5">
        <v>52</v>
      </c>
      <c r="C303" s="5">
        <v>0</v>
      </c>
      <c r="D303" s="6" t="s">
        <v>51</v>
      </c>
      <c r="E303" s="5">
        <v>852</v>
      </c>
      <c r="F303" s="6"/>
      <c r="G303" s="6"/>
      <c r="H303" s="6"/>
      <c r="I303" s="10"/>
      <c r="J303" s="17">
        <f t="shared" si="121"/>
        <v>3820800</v>
      </c>
      <c r="K303" s="18">
        <f t="shared" si="121"/>
        <v>3820800</v>
      </c>
      <c r="L303" s="18">
        <f t="shared" si="121"/>
        <v>0</v>
      </c>
      <c r="M303" s="18">
        <f t="shared" si="121"/>
        <v>0</v>
      </c>
      <c r="N303" s="17">
        <f t="shared" si="121"/>
        <v>3820800</v>
      </c>
      <c r="O303" s="17">
        <f t="shared" si="121"/>
        <v>3820800</v>
      </c>
      <c r="P303" s="17">
        <f t="shared" si="121"/>
        <v>0</v>
      </c>
      <c r="Q303" s="17">
        <f t="shared" si="121"/>
        <v>0</v>
      </c>
      <c r="R303" s="17">
        <f t="shared" si="121"/>
        <v>3820800</v>
      </c>
      <c r="S303" s="17">
        <f t="shared" si="121"/>
        <v>3820800</v>
      </c>
      <c r="T303" s="17">
        <f t="shared" si="121"/>
        <v>0</v>
      </c>
      <c r="U303" s="17">
        <f t="shared" si="121"/>
        <v>0</v>
      </c>
    </row>
    <row r="304" spans="1:21" ht="150" x14ac:dyDescent="0.25">
      <c r="A304" s="16" t="s">
        <v>84</v>
      </c>
      <c r="B304" s="5">
        <v>52</v>
      </c>
      <c r="C304" s="5">
        <v>0</v>
      </c>
      <c r="D304" s="10" t="s">
        <v>51</v>
      </c>
      <c r="E304" s="5">
        <v>852</v>
      </c>
      <c r="F304" s="10" t="s">
        <v>78</v>
      </c>
      <c r="G304" s="10" t="s">
        <v>265</v>
      </c>
      <c r="H304" s="10" t="s">
        <v>205</v>
      </c>
      <c r="I304" s="10"/>
      <c r="J304" s="17">
        <f t="shared" ref="J304:U304" si="122">J305+J307</f>
        <v>3820800</v>
      </c>
      <c r="K304" s="18">
        <f t="shared" si="122"/>
        <v>3820800</v>
      </c>
      <c r="L304" s="18">
        <f t="shared" si="122"/>
        <v>0</v>
      </c>
      <c r="M304" s="18">
        <f t="shared" si="122"/>
        <v>0</v>
      </c>
      <c r="N304" s="17">
        <f t="shared" si="122"/>
        <v>3820800</v>
      </c>
      <c r="O304" s="17">
        <f t="shared" si="122"/>
        <v>3820800</v>
      </c>
      <c r="P304" s="17">
        <f t="shared" si="122"/>
        <v>0</v>
      </c>
      <c r="Q304" s="17">
        <f t="shared" si="122"/>
        <v>0</v>
      </c>
      <c r="R304" s="17">
        <f t="shared" si="122"/>
        <v>3820800</v>
      </c>
      <c r="S304" s="17">
        <f t="shared" si="122"/>
        <v>3820800</v>
      </c>
      <c r="T304" s="17">
        <f t="shared" si="122"/>
        <v>0</v>
      </c>
      <c r="U304" s="17">
        <f t="shared" si="122"/>
        <v>0</v>
      </c>
    </row>
    <row r="305" spans="1:21" ht="45" x14ac:dyDescent="0.25">
      <c r="A305" s="20" t="s">
        <v>48</v>
      </c>
      <c r="B305" s="5">
        <v>52</v>
      </c>
      <c r="C305" s="5">
        <v>0</v>
      </c>
      <c r="D305" s="6" t="s">
        <v>51</v>
      </c>
      <c r="E305" s="5">
        <v>852</v>
      </c>
      <c r="F305" s="10" t="s">
        <v>78</v>
      </c>
      <c r="G305" s="10" t="s">
        <v>265</v>
      </c>
      <c r="H305" s="10" t="s">
        <v>205</v>
      </c>
      <c r="I305" s="10" t="s">
        <v>79</v>
      </c>
      <c r="J305" s="17">
        <f t="shared" ref="J305:U305" si="123">J306</f>
        <v>2350800</v>
      </c>
      <c r="K305" s="18">
        <f t="shared" si="123"/>
        <v>2350800</v>
      </c>
      <c r="L305" s="18">
        <f t="shared" si="123"/>
        <v>0</v>
      </c>
      <c r="M305" s="18">
        <f t="shared" si="123"/>
        <v>0</v>
      </c>
      <c r="N305" s="17">
        <f t="shared" si="123"/>
        <v>2350800</v>
      </c>
      <c r="O305" s="17">
        <f t="shared" si="123"/>
        <v>2350800</v>
      </c>
      <c r="P305" s="17">
        <f t="shared" si="123"/>
        <v>0</v>
      </c>
      <c r="Q305" s="17">
        <f t="shared" si="123"/>
        <v>0</v>
      </c>
      <c r="R305" s="17">
        <f t="shared" si="123"/>
        <v>2350800</v>
      </c>
      <c r="S305" s="17">
        <f t="shared" si="123"/>
        <v>2350800</v>
      </c>
      <c r="T305" s="17">
        <f t="shared" si="123"/>
        <v>0</v>
      </c>
      <c r="U305" s="17">
        <f t="shared" si="123"/>
        <v>0</v>
      </c>
    </row>
    <row r="306" spans="1:21" x14ac:dyDescent="0.25">
      <c r="A306" s="20" t="s">
        <v>49</v>
      </c>
      <c r="B306" s="5">
        <v>52</v>
      </c>
      <c r="C306" s="5">
        <v>0</v>
      </c>
      <c r="D306" s="10" t="s">
        <v>51</v>
      </c>
      <c r="E306" s="5">
        <v>852</v>
      </c>
      <c r="F306" s="10" t="s">
        <v>78</v>
      </c>
      <c r="G306" s="10" t="s">
        <v>14</v>
      </c>
      <c r="H306" s="10" t="s">
        <v>205</v>
      </c>
      <c r="I306" s="10" t="s">
        <v>80</v>
      </c>
      <c r="J306" s="17">
        <f>'[1]3.ВС'!J346+'[1]3.ВС'!J315+'[1]3.ВС'!J278</f>
        <v>2350800</v>
      </c>
      <c r="K306" s="18">
        <f>'[1]3.ВС'!K346+'[1]3.ВС'!K315+'[1]3.ВС'!K278</f>
        <v>2350800</v>
      </c>
      <c r="L306" s="18">
        <f>'[1]3.ВС'!L346+'[1]3.ВС'!L315+'[1]3.ВС'!L278</f>
        <v>0</v>
      </c>
      <c r="M306" s="18">
        <f>'[1]3.ВС'!M346+'[1]3.ВС'!M315+'[1]3.ВС'!M278</f>
        <v>0</v>
      </c>
      <c r="N306" s="17">
        <f>'[1]3.ВС'!N346+'[1]3.ВС'!N315+'[1]3.ВС'!N278</f>
        <v>2350800</v>
      </c>
      <c r="O306" s="17">
        <f>'[1]3.ВС'!O346+'[1]3.ВС'!O315+'[1]3.ВС'!O278</f>
        <v>2350800</v>
      </c>
      <c r="P306" s="17">
        <f>'[1]3.ВС'!P346+'[1]3.ВС'!P315+'[1]3.ВС'!P278</f>
        <v>0</v>
      </c>
      <c r="Q306" s="17">
        <f>'[1]3.ВС'!Q346+'[1]3.ВС'!Q315+'[1]3.ВС'!Q278</f>
        <v>0</v>
      </c>
      <c r="R306" s="17">
        <f>'[1]3.ВС'!R346+'[1]3.ВС'!R315+'[1]3.ВС'!R278</f>
        <v>2350800</v>
      </c>
      <c r="S306" s="17">
        <f>'[1]3.ВС'!S346+'[1]3.ВС'!S315+'[1]3.ВС'!S278</f>
        <v>2350800</v>
      </c>
      <c r="T306" s="17">
        <f>'[1]3.ВС'!T346+'[1]3.ВС'!T315+'[1]3.ВС'!T278</f>
        <v>0</v>
      </c>
      <c r="U306" s="17">
        <f>'[1]3.ВС'!U346+'[1]3.ВС'!U315+'[1]3.ВС'!U278</f>
        <v>0</v>
      </c>
    </row>
    <row r="307" spans="1:21" ht="30" x14ac:dyDescent="0.25">
      <c r="A307" s="19" t="s">
        <v>94</v>
      </c>
      <c r="B307" s="5">
        <v>52</v>
      </c>
      <c r="C307" s="5">
        <v>0</v>
      </c>
      <c r="D307" s="6" t="s">
        <v>51</v>
      </c>
      <c r="E307" s="5">
        <v>852</v>
      </c>
      <c r="F307" s="10" t="s">
        <v>78</v>
      </c>
      <c r="G307" s="10" t="s">
        <v>62</v>
      </c>
      <c r="H307" s="10" t="s">
        <v>205</v>
      </c>
      <c r="I307" s="10" t="s">
        <v>95</v>
      </c>
      <c r="J307" s="17">
        <f t="shared" ref="J307:U307" si="124">J308</f>
        <v>1470000</v>
      </c>
      <c r="K307" s="18">
        <f t="shared" si="124"/>
        <v>1470000</v>
      </c>
      <c r="L307" s="18">
        <f t="shared" si="124"/>
        <v>0</v>
      </c>
      <c r="M307" s="18">
        <f t="shared" si="124"/>
        <v>0</v>
      </c>
      <c r="N307" s="17">
        <f t="shared" si="124"/>
        <v>1470000</v>
      </c>
      <c r="O307" s="17">
        <f t="shared" si="124"/>
        <v>1470000</v>
      </c>
      <c r="P307" s="17">
        <f t="shared" si="124"/>
        <v>0</v>
      </c>
      <c r="Q307" s="17">
        <f t="shared" si="124"/>
        <v>0</v>
      </c>
      <c r="R307" s="17">
        <f t="shared" si="124"/>
        <v>1470000</v>
      </c>
      <c r="S307" s="17">
        <f t="shared" si="124"/>
        <v>1470000</v>
      </c>
      <c r="T307" s="17">
        <f t="shared" si="124"/>
        <v>0</v>
      </c>
      <c r="U307" s="17">
        <f t="shared" si="124"/>
        <v>0</v>
      </c>
    </row>
    <row r="308" spans="1:21" ht="45" x14ac:dyDescent="0.25">
      <c r="A308" s="19" t="s">
        <v>99</v>
      </c>
      <c r="B308" s="5">
        <v>52</v>
      </c>
      <c r="C308" s="5">
        <v>0</v>
      </c>
      <c r="D308" s="10" t="s">
        <v>51</v>
      </c>
      <c r="E308" s="5">
        <v>852</v>
      </c>
      <c r="F308" s="10" t="s">
        <v>53</v>
      </c>
      <c r="G308" s="10" t="s">
        <v>51</v>
      </c>
      <c r="H308" s="10" t="s">
        <v>205</v>
      </c>
      <c r="I308" s="10" t="s">
        <v>100</v>
      </c>
      <c r="J308" s="17">
        <f>'[1]3.ВС'!J371</f>
        <v>1470000</v>
      </c>
      <c r="K308" s="18">
        <f>'[1]3.ВС'!K371</f>
        <v>1470000</v>
      </c>
      <c r="L308" s="18">
        <f>'[1]3.ВС'!L371</f>
        <v>0</v>
      </c>
      <c r="M308" s="18">
        <f>'[1]3.ВС'!M371</f>
        <v>0</v>
      </c>
      <c r="N308" s="17">
        <f>'[1]3.ВС'!N371</f>
        <v>1470000</v>
      </c>
      <c r="O308" s="17">
        <f>'[1]3.ВС'!O371</f>
        <v>1470000</v>
      </c>
      <c r="P308" s="17">
        <f>'[1]3.ВС'!P371</f>
        <v>0</v>
      </c>
      <c r="Q308" s="17">
        <f>'[1]3.ВС'!Q371</f>
        <v>0</v>
      </c>
      <c r="R308" s="17">
        <f>'[1]3.ВС'!R371</f>
        <v>1470000</v>
      </c>
      <c r="S308" s="17">
        <f>'[1]3.ВС'!S371</f>
        <v>1470000</v>
      </c>
      <c r="T308" s="17">
        <f>'[1]3.ВС'!T371</f>
        <v>0</v>
      </c>
      <c r="U308" s="17">
        <f>'[1]3.ВС'!U371</f>
        <v>0</v>
      </c>
    </row>
    <row r="309" spans="1:21" ht="30" x14ac:dyDescent="0.25">
      <c r="A309" s="21" t="s">
        <v>266</v>
      </c>
      <c r="B309" s="5">
        <v>52</v>
      </c>
      <c r="C309" s="5">
        <v>0</v>
      </c>
      <c r="D309" s="10" t="s">
        <v>15</v>
      </c>
      <c r="E309" s="5"/>
      <c r="F309" s="10"/>
      <c r="G309" s="10"/>
      <c r="H309" s="10"/>
      <c r="I309" s="10"/>
      <c r="J309" s="17">
        <f t="shared" ref="J309:U312" si="125">J310</f>
        <v>7812000</v>
      </c>
      <c r="K309" s="18">
        <f t="shared" si="125"/>
        <v>7812000</v>
      </c>
      <c r="L309" s="18">
        <f t="shared" si="125"/>
        <v>0</v>
      </c>
      <c r="M309" s="18">
        <f t="shared" si="125"/>
        <v>0</v>
      </c>
      <c r="N309" s="17">
        <f t="shared" si="125"/>
        <v>7343280</v>
      </c>
      <c r="O309" s="17">
        <f t="shared" si="125"/>
        <v>7343280</v>
      </c>
      <c r="P309" s="17">
        <f t="shared" si="125"/>
        <v>0</v>
      </c>
      <c r="Q309" s="17">
        <f t="shared" si="125"/>
        <v>0</v>
      </c>
      <c r="R309" s="17">
        <f t="shared" si="125"/>
        <v>7343280</v>
      </c>
      <c r="S309" s="17">
        <f t="shared" si="125"/>
        <v>7343280</v>
      </c>
      <c r="T309" s="17">
        <f t="shared" si="125"/>
        <v>0</v>
      </c>
      <c r="U309" s="17">
        <f t="shared" si="125"/>
        <v>0</v>
      </c>
    </row>
    <row r="310" spans="1:21" ht="30" x14ac:dyDescent="0.25">
      <c r="A310" s="21" t="s">
        <v>107</v>
      </c>
      <c r="B310" s="5">
        <v>52</v>
      </c>
      <c r="C310" s="5">
        <v>0</v>
      </c>
      <c r="D310" s="6" t="s">
        <v>15</v>
      </c>
      <c r="E310" s="5">
        <v>852</v>
      </c>
      <c r="F310" s="6"/>
      <c r="G310" s="6"/>
      <c r="H310" s="6"/>
      <c r="I310" s="10"/>
      <c r="J310" s="17">
        <f t="shared" si="125"/>
        <v>7812000</v>
      </c>
      <c r="K310" s="18">
        <f t="shared" si="125"/>
        <v>7812000</v>
      </c>
      <c r="L310" s="18">
        <f t="shared" si="125"/>
        <v>0</v>
      </c>
      <c r="M310" s="18">
        <f t="shared" si="125"/>
        <v>0</v>
      </c>
      <c r="N310" s="17">
        <f t="shared" si="125"/>
        <v>7343280</v>
      </c>
      <c r="O310" s="17">
        <f t="shared" si="125"/>
        <v>7343280</v>
      </c>
      <c r="P310" s="17">
        <f t="shared" si="125"/>
        <v>0</v>
      </c>
      <c r="Q310" s="17">
        <f t="shared" si="125"/>
        <v>0</v>
      </c>
      <c r="R310" s="17">
        <f t="shared" si="125"/>
        <v>7343280</v>
      </c>
      <c r="S310" s="17">
        <f t="shared" si="125"/>
        <v>7343280</v>
      </c>
      <c r="T310" s="17">
        <f t="shared" si="125"/>
        <v>0</v>
      </c>
      <c r="U310" s="17">
        <f t="shared" si="125"/>
        <v>0</v>
      </c>
    </row>
    <row r="311" spans="1:21" ht="165" x14ac:dyDescent="0.25">
      <c r="A311" s="16" t="s">
        <v>116</v>
      </c>
      <c r="B311" s="5">
        <v>52</v>
      </c>
      <c r="C311" s="5">
        <v>0</v>
      </c>
      <c r="D311" s="10" t="s">
        <v>15</v>
      </c>
      <c r="E311" s="5">
        <v>852</v>
      </c>
      <c r="F311" s="10"/>
      <c r="G311" s="10"/>
      <c r="H311" s="10" t="s">
        <v>267</v>
      </c>
      <c r="I311" s="10"/>
      <c r="J311" s="17">
        <f t="shared" si="125"/>
        <v>7812000</v>
      </c>
      <c r="K311" s="18">
        <f t="shared" si="125"/>
        <v>7812000</v>
      </c>
      <c r="L311" s="18">
        <f t="shared" si="125"/>
        <v>0</v>
      </c>
      <c r="M311" s="18">
        <f t="shared" si="125"/>
        <v>0</v>
      </c>
      <c r="N311" s="17">
        <f t="shared" si="125"/>
        <v>7343280</v>
      </c>
      <c r="O311" s="17">
        <f t="shared" si="125"/>
        <v>7343280</v>
      </c>
      <c r="P311" s="17">
        <f t="shared" si="125"/>
        <v>0</v>
      </c>
      <c r="Q311" s="17">
        <f t="shared" si="125"/>
        <v>0</v>
      </c>
      <c r="R311" s="17">
        <f t="shared" si="125"/>
        <v>7343280</v>
      </c>
      <c r="S311" s="17">
        <f t="shared" si="125"/>
        <v>7343280</v>
      </c>
      <c r="T311" s="17">
        <f t="shared" si="125"/>
        <v>0</v>
      </c>
      <c r="U311" s="17">
        <f t="shared" si="125"/>
        <v>0</v>
      </c>
    </row>
    <row r="312" spans="1:21" ht="45" x14ac:dyDescent="0.25">
      <c r="A312" s="16" t="s">
        <v>48</v>
      </c>
      <c r="B312" s="5">
        <v>52</v>
      </c>
      <c r="C312" s="5">
        <v>0</v>
      </c>
      <c r="D312" s="10" t="s">
        <v>15</v>
      </c>
      <c r="E312" s="5">
        <v>852</v>
      </c>
      <c r="F312" s="10"/>
      <c r="G312" s="10"/>
      <c r="H312" s="10" t="s">
        <v>267</v>
      </c>
      <c r="I312" s="10" t="s">
        <v>79</v>
      </c>
      <c r="J312" s="17">
        <f t="shared" si="125"/>
        <v>7812000</v>
      </c>
      <c r="K312" s="18">
        <f t="shared" si="125"/>
        <v>7812000</v>
      </c>
      <c r="L312" s="18">
        <f t="shared" si="125"/>
        <v>0</v>
      </c>
      <c r="M312" s="18">
        <f t="shared" si="125"/>
        <v>0</v>
      </c>
      <c r="N312" s="17">
        <f t="shared" si="125"/>
        <v>7343280</v>
      </c>
      <c r="O312" s="17">
        <f t="shared" si="125"/>
        <v>7343280</v>
      </c>
      <c r="P312" s="17">
        <f t="shared" si="125"/>
        <v>0</v>
      </c>
      <c r="Q312" s="17">
        <f t="shared" si="125"/>
        <v>0</v>
      </c>
      <c r="R312" s="17">
        <f t="shared" si="125"/>
        <v>7343280</v>
      </c>
      <c r="S312" s="17">
        <f t="shared" si="125"/>
        <v>7343280</v>
      </c>
      <c r="T312" s="17">
        <f t="shared" si="125"/>
        <v>0</v>
      </c>
      <c r="U312" s="17">
        <f t="shared" si="125"/>
        <v>0</v>
      </c>
    </row>
    <row r="313" spans="1:21" x14ac:dyDescent="0.25">
      <c r="A313" s="16" t="s">
        <v>49</v>
      </c>
      <c r="B313" s="5">
        <v>52</v>
      </c>
      <c r="C313" s="5">
        <v>0</v>
      </c>
      <c r="D313" s="10" t="s">
        <v>15</v>
      </c>
      <c r="E313" s="5">
        <v>852</v>
      </c>
      <c r="F313" s="10"/>
      <c r="G313" s="10"/>
      <c r="H313" s="10" t="s">
        <v>267</v>
      </c>
      <c r="I313" s="10" t="s">
        <v>80</v>
      </c>
      <c r="J313" s="17">
        <f>'[1]3.ВС'!J318</f>
        <v>7812000</v>
      </c>
      <c r="K313" s="18">
        <f>'[1]3.ВС'!K318</f>
        <v>7812000</v>
      </c>
      <c r="L313" s="18">
        <f>'[1]3.ВС'!L318</f>
        <v>0</v>
      </c>
      <c r="M313" s="18">
        <f>'[1]3.ВС'!M318</f>
        <v>0</v>
      </c>
      <c r="N313" s="17">
        <f>'[1]3.ВС'!N318</f>
        <v>7343280</v>
      </c>
      <c r="O313" s="17">
        <f>'[1]3.ВС'!O318</f>
        <v>7343280</v>
      </c>
      <c r="P313" s="17">
        <f>'[1]3.ВС'!P318</f>
        <v>0</v>
      </c>
      <c r="Q313" s="17">
        <f>'[1]3.ВС'!Q318</f>
        <v>0</v>
      </c>
      <c r="R313" s="17">
        <f>'[1]3.ВС'!R318</f>
        <v>7343280</v>
      </c>
      <c r="S313" s="17">
        <f>'[1]3.ВС'!S318</f>
        <v>7343280</v>
      </c>
      <c r="T313" s="17">
        <f>'[1]3.ВС'!T318</f>
        <v>0</v>
      </c>
      <c r="U313" s="17">
        <f>'[1]3.ВС'!U318</f>
        <v>0</v>
      </c>
    </row>
    <row r="314" spans="1:21" ht="30" x14ac:dyDescent="0.25">
      <c r="A314" s="21" t="s">
        <v>268</v>
      </c>
      <c r="B314" s="5">
        <v>52</v>
      </c>
      <c r="C314" s="5">
        <v>0</v>
      </c>
      <c r="D314" s="10" t="s">
        <v>76</v>
      </c>
      <c r="E314" s="5"/>
      <c r="F314" s="10"/>
      <c r="G314" s="10"/>
      <c r="H314" s="10"/>
      <c r="I314" s="10"/>
      <c r="J314" s="17">
        <f t="shared" ref="J314:U317" si="126">J315</f>
        <v>587880</v>
      </c>
      <c r="K314" s="18">
        <f t="shared" si="126"/>
        <v>396180</v>
      </c>
      <c r="L314" s="18">
        <f t="shared" si="126"/>
        <v>191700</v>
      </c>
      <c r="M314" s="18">
        <f t="shared" si="126"/>
        <v>0</v>
      </c>
      <c r="N314" s="17">
        <f t="shared" si="126"/>
        <v>587880</v>
      </c>
      <c r="O314" s="17">
        <f t="shared" si="126"/>
        <v>396180</v>
      </c>
      <c r="P314" s="17">
        <f t="shared" si="126"/>
        <v>191700</v>
      </c>
      <c r="Q314" s="17">
        <f t="shared" si="126"/>
        <v>0</v>
      </c>
      <c r="R314" s="17">
        <f t="shared" si="126"/>
        <v>587880</v>
      </c>
      <c r="S314" s="17">
        <f t="shared" si="126"/>
        <v>396180</v>
      </c>
      <c r="T314" s="17">
        <f t="shared" si="126"/>
        <v>191700</v>
      </c>
      <c r="U314" s="17">
        <f t="shared" si="126"/>
        <v>0</v>
      </c>
    </row>
    <row r="315" spans="1:21" s="3" customFormat="1" ht="30" x14ac:dyDescent="0.25">
      <c r="A315" s="21" t="s">
        <v>107</v>
      </c>
      <c r="B315" s="5">
        <v>52</v>
      </c>
      <c r="C315" s="5">
        <v>0</v>
      </c>
      <c r="D315" s="6" t="s">
        <v>76</v>
      </c>
      <c r="E315" s="5">
        <v>852</v>
      </c>
      <c r="F315" s="6"/>
      <c r="G315" s="6"/>
      <c r="H315" s="6"/>
      <c r="I315" s="10"/>
      <c r="J315" s="17">
        <f t="shared" si="126"/>
        <v>587880</v>
      </c>
      <c r="K315" s="18">
        <f t="shared" si="126"/>
        <v>396180</v>
      </c>
      <c r="L315" s="18">
        <f t="shared" si="126"/>
        <v>191700</v>
      </c>
      <c r="M315" s="18">
        <f t="shared" si="126"/>
        <v>0</v>
      </c>
      <c r="N315" s="17">
        <f t="shared" si="126"/>
        <v>587880</v>
      </c>
      <c r="O315" s="17">
        <f t="shared" si="126"/>
        <v>396180</v>
      </c>
      <c r="P315" s="17">
        <f t="shared" si="126"/>
        <v>191700</v>
      </c>
      <c r="Q315" s="17">
        <f t="shared" si="126"/>
        <v>0</v>
      </c>
      <c r="R315" s="17">
        <f t="shared" si="126"/>
        <v>587880</v>
      </c>
      <c r="S315" s="17">
        <f t="shared" si="126"/>
        <v>396180</v>
      </c>
      <c r="T315" s="17">
        <f t="shared" si="126"/>
        <v>191700</v>
      </c>
      <c r="U315" s="17">
        <f t="shared" si="126"/>
        <v>0</v>
      </c>
    </row>
    <row r="316" spans="1:21" ht="30" x14ac:dyDescent="0.25">
      <c r="A316" s="21" t="s">
        <v>117</v>
      </c>
      <c r="B316" s="5">
        <v>52</v>
      </c>
      <c r="C316" s="5">
        <v>0</v>
      </c>
      <c r="D316" s="10" t="s">
        <v>76</v>
      </c>
      <c r="E316" s="5">
        <v>852</v>
      </c>
      <c r="F316" s="10" t="s">
        <v>78</v>
      </c>
      <c r="G316" s="10" t="s">
        <v>50</v>
      </c>
      <c r="H316" s="10" t="s">
        <v>269</v>
      </c>
      <c r="I316" s="10"/>
      <c r="J316" s="17">
        <f t="shared" si="126"/>
        <v>587880</v>
      </c>
      <c r="K316" s="18">
        <f t="shared" si="126"/>
        <v>396180</v>
      </c>
      <c r="L316" s="18">
        <f t="shared" si="126"/>
        <v>191700</v>
      </c>
      <c r="M316" s="18">
        <f t="shared" si="126"/>
        <v>0</v>
      </c>
      <c r="N316" s="17">
        <f t="shared" si="126"/>
        <v>587880</v>
      </c>
      <c r="O316" s="17">
        <f t="shared" si="126"/>
        <v>396180</v>
      </c>
      <c r="P316" s="17">
        <f t="shared" si="126"/>
        <v>191700</v>
      </c>
      <c r="Q316" s="17">
        <f t="shared" si="126"/>
        <v>0</v>
      </c>
      <c r="R316" s="17">
        <f t="shared" si="126"/>
        <v>587880</v>
      </c>
      <c r="S316" s="17">
        <f t="shared" si="126"/>
        <v>396180</v>
      </c>
      <c r="T316" s="17">
        <f t="shared" si="126"/>
        <v>191700</v>
      </c>
      <c r="U316" s="17">
        <f t="shared" si="126"/>
        <v>0</v>
      </c>
    </row>
    <row r="317" spans="1:21" ht="45" x14ac:dyDescent="0.25">
      <c r="A317" s="20" t="s">
        <v>48</v>
      </c>
      <c r="B317" s="5">
        <v>52</v>
      </c>
      <c r="C317" s="5">
        <v>0</v>
      </c>
      <c r="D317" s="10" t="s">
        <v>76</v>
      </c>
      <c r="E317" s="5">
        <v>852</v>
      </c>
      <c r="F317" s="10" t="s">
        <v>78</v>
      </c>
      <c r="G317" s="10" t="s">
        <v>50</v>
      </c>
      <c r="H317" s="10" t="s">
        <v>269</v>
      </c>
      <c r="I317" s="10" t="s">
        <v>79</v>
      </c>
      <c r="J317" s="17">
        <f t="shared" si="126"/>
        <v>587880</v>
      </c>
      <c r="K317" s="18">
        <f t="shared" si="126"/>
        <v>396180</v>
      </c>
      <c r="L317" s="18">
        <f t="shared" si="126"/>
        <v>191700</v>
      </c>
      <c r="M317" s="18">
        <f t="shared" si="126"/>
        <v>0</v>
      </c>
      <c r="N317" s="17">
        <f t="shared" si="126"/>
        <v>587880</v>
      </c>
      <c r="O317" s="17">
        <f t="shared" si="126"/>
        <v>396180</v>
      </c>
      <c r="P317" s="17">
        <f t="shared" si="126"/>
        <v>191700</v>
      </c>
      <c r="Q317" s="17">
        <f t="shared" si="126"/>
        <v>0</v>
      </c>
      <c r="R317" s="17">
        <f t="shared" si="126"/>
        <v>587880</v>
      </c>
      <c r="S317" s="17">
        <f t="shared" si="126"/>
        <v>396180</v>
      </c>
      <c r="T317" s="17">
        <f t="shared" si="126"/>
        <v>191700</v>
      </c>
      <c r="U317" s="17">
        <f t="shared" si="126"/>
        <v>0</v>
      </c>
    </row>
    <row r="318" spans="1:21" x14ac:dyDescent="0.25">
      <c r="A318" s="20" t="s">
        <v>49</v>
      </c>
      <c r="B318" s="5">
        <v>52</v>
      </c>
      <c r="C318" s="5">
        <v>0</v>
      </c>
      <c r="D318" s="10" t="s">
        <v>76</v>
      </c>
      <c r="E318" s="5">
        <v>852</v>
      </c>
      <c r="F318" s="10" t="s">
        <v>78</v>
      </c>
      <c r="G318" s="10" t="s">
        <v>50</v>
      </c>
      <c r="H318" s="10" t="s">
        <v>269</v>
      </c>
      <c r="I318" s="10" t="s">
        <v>80</v>
      </c>
      <c r="J318" s="17">
        <f>'[1]3.ВС'!J330</f>
        <v>587880</v>
      </c>
      <c r="K318" s="18">
        <f>'[1]3.ВС'!K330</f>
        <v>396180</v>
      </c>
      <c r="L318" s="18">
        <f>'[1]3.ВС'!L330</f>
        <v>191700</v>
      </c>
      <c r="M318" s="18">
        <f>'[1]3.ВС'!M330</f>
        <v>0</v>
      </c>
      <c r="N318" s="17">
        <f>'[1]3.ВС'!N330</f>
        <v>587880</v>
      </c>
      <c r="O318" s="17">
        <f>'[1]3.ВС'!O330</f>
        <v>396180</v>
      </c>
      <c r="P318" s="17">
        <f>'[1]3.ВС'!P330</f>
        <v>191700</v>
      </c>
      <c r="Q318" s="17">
        <f>'[1]3.ВС'!Q330</f>
        <v>0</v>
      </c>
      <c r="R318" s="17">
        <f>'[1]3.ВС'!R330</f>
        <v>587880</v>
      </c>
      <c r="S318" s="17">
        <f>'[1]3.ВС'!S330</f>
        <v>396180</v>
      </c>
      <c r="T318" s="17">
        <f>'[1]3.ВС'!T330</f>
        <v>191700</v>
      </c>
      <c r="U318" s="17">
        <f>'[1]3.ВС'!U330</f>
        <v>0</v>
      </c>
    </row>
    <row r="319" spans="1:21" ht="30" x14ac:dyDescent="0.25">
      <c r="A319" s="21" t="s">
        <v>270</v>
      </c>
      <c r="B319" s="5">
        <v>52</v>
      </c>
      <c r="C319" s="5">
        <v>0</v>
      </c>
      <c r="D319" s="10" t="s">
        <v>78</v>
      </c>
      <c r="E319" s="5"/>
      <c r="F319" s="10"/>
      <c r="G319" s="10"/>
      <c r="H319" s="10"/>
      <c r="I319" s="10"/>
      <c r="J319" s="17">
        <f t="shared" ref="J319:U324" si="127">J320</f>
        <v>123400</v>
      </c>
      <c r="K319" s="18">
        <f t="shared" si="127"/>
        <v>0</v>
      </c>
      <c r="L319" s="18">
        <f t="shared" si="127"/>
        <v>123400</v>
      </c>
      <c r="M319" s="18">
        <f t="shared" si="127"/>
        <v>0</v>
      </c>
      <c r="N319" s="17">
        <f t="shared" si="127"/>
        <v>0</v>
      </c>
      <c r="O319" s="17">
        <f t="shared" si="127"/>
        <v>0</v>
      </c>
      <c r="P319" s="17">
        <f t="shared" si="127"/>
        <v>0</v>
      </c>
      <c r="Q319" s="17">
        <f t="shared" si="127"/>
        <v>0</v>
      </c>
      <c r="R319" s="17">
        <f t="shared" si="127"/>
        <v>0</v>
      </c>
      <c r="S319" s="17">
        <f t="shared" si="127"/>
        <v>0</v>
      </c>
      <c r="T319" s="17">
        <f t="shared" si="127"/>
        <v>0</v>
      </c>
      <c r="U319" s="17">
        <f t="shared" si="127"/>
        <v>0</v>
      </c>
    </row>
    <row r="320" spans="1:21" ht="30" x14ac:dyDescent="0.25">
      <c r="A320" s="21" t="s">
        <v>107</v>
      </c>
      <c r="B320" s="5">
        <v>52</v>
      </c>
      <c r="C320" s="5">
        <v>0</v>
      </c>
      <c r="D320" s="6" t="s">
        <v>78</v>
      </c>
      <c r="E320" s="5">
        <v>852</v>
      </c>
      <c r="F320" s="6"/>
      <c r="G320" s="6"/>
      <c r="H320" s="6"/>
      <c r="I320" s="10"/>
      <c r="J320" s="17">
        <f t="shared" si="127"/>
        <v>123400</v>
      </c>
      <c r="K320" s="18">
        <f t="shared" si="127"/>
        <v>0</v>
      </c>
      <c r="L320" s="18">
        <f t="shared" si="127"/>
        <v>123400</v>
      </c>
      <c r="M320" s="18">
        <f t="shared" si="127"/>
        <v>0</v>
      </c>
      <c r="N320" s="17">
        <f t="shared" si="127"/>
        <v>0</v>
      </c>
      <c r="O320" s="17">
        <f t="shared" si="127"/>
        <v>0</v>
      </c>
      <c r="P320" s="17">
        <f t="shared" si="127"/>
        <v>0</v>
      </c>
      <c r="Q320" s="17">
        <f t="shared" si="127"/>
        <v>0</v>
      </c>
      <c r="R320" s="17">
        <f t="shared" si="127"/>
        <v>0</v>
      </c>
      <c r="S320" s="17">
        <f t="shared" si="127"/>
        <v>0</v>
      </c>
      <c r="T320" s="17">
        <f t="shared" si="127"/>
        <v>0</v>
      </c>
      <c r="U320" s="17">
        <f t="shared" si="127"/>
        <v>0</v>
      </c>
    </row>
    <row r="321" spans="1:21" ht="30" x14ac:dyDescent="0.25">
      <c r="A321" s="21" t="s">
        <v>118</v>
      </c>
      <c r="B321" s="5">
        <v>52</v>
      </c>
      <c r="C321" s="5">
        <v>0</v>
      </c>
      <c r="D321" s="10" t="s">
        <v>78</v>
      </c>
      <c r="E321" s="5">
        <v>852</v>
      </c>
      <c r="F321" s="10" t="s">
        <v>78</v>
      </c>
      <c r="G321" s="10" t="s">
        <v>78</v>
      </c>
      <c r="H321" s="10" t="s">
        <v>271</v>
      </c>
      <c r="I321" s="10"/>
      <c r="J321" s="17">
        <f t="shared" ref="J321:U321" si="128">J322+J324</f>
        <v>123400</v>
      </c>
      <c r="K321" s="18">
        <f t="shared" si="128"/>
        <v>0</v>
      </c>
      <c r="L321" s="18">
        <f t="shared" si="128"/>
        <v>123400</v>
      </c>
      <c r="M321" s="18">
        <f t="shared" si="128"/>
        <v>0</v>
      </c>
      <c r="N321" s="17">
        <f t="shared" si="128"/>
        <v>0</v>
      </c>
      <c r="O321" s="17">
        <f t="shared" si="128"/>
        <v>0</v>
      </c>
      <c r="P321" s="17">
        <f t="shared" si="128"/>
        <v>0</v>
      </c>
      <c r="Q321" s="17">
        <f t="shared" si="128"/>
        <v>0</v>
      </c>
      <c r="R321" s="17">
        <f t="shared" si="128"/>
        <v>0</v>
      </c>
      <c r="S321" s="17">
        <f t="shared" si="128"/>
        <v>0</v>
      </c>
      <c r="T321" s="17">
        <f t="shared" si="128"/>
        <v>0</v>
      </c>
      <c r="U321" s="17">
        <f t="shared" si="128"/>
        <v>0</v>
      </c>
    </row>
    <row r="322" spans="1:21" ht="90" x14ac:dyDescent="0.25">
      <c r="A322" s="19" t="s">
        <v>17</v>
      </c>
      <c r="B322" s="5">
        <v>52</v>
      </c>
      <c r="C322" s="5">
        <v>0</v>
      </c>
      <c r="D322" s="10" t="s">
        <v>78</v>
      </c>
      <c r="E322" s="5">
        <v>852</v>
      </c>
      <c r="F322" s="10" t="s">
        <v>78</v>
      </c>
      <c r="G322" s="10" t="s">
        <v>78</v>
      </c>
      <c r="H322" s="10" t="s">
        <v>271</v>
      </c>
      <c r="I322" s="10" t="s">
        <v>18</v>
      </c>
      <c r="J322" s="17">
        <f t="shared" ref="J322:U322" si="129">J323</f>
        <v>16900</v>
      </c>
      <c r="K322" s="18">
        <f t="shared" si="129"/>
        <v>0</v>
      </c>
      <c r="L322" s="18">
        <f t="shared" si="129"/>
        <v>16900</v>
      </c>
      <c r="M322" s="18">
        <f t="shared" si="129"/>
        <v>0</v>
      </c>
      <c r="N322" s="17">
        <f t="shared" si="129"/>
        <v>0</v>
      </c>
      <c r="O322" s="17">
        <f t="shared" si="129"/>
        <v>0</v>
      </c>
      <c r="P322" s="17">
        <f t="shared" si="129"/>
        <v>0</v>
      </c>
      <c r="Q322" s="17">
        <f t="shared" si="129"/>
        <v>0</v>
      </c>
      <c r="R322" s="17">
        <f t="shared" si="129"/>
        <v>0</v>
      </c>
      <c r="S322" s="17">
        <f t="shared" si="129"/>
        <v>0</v>
      </c>
      <c r="T322" s="17">
        <f t="shared" si="129"/>
        <v>0</v>
      </c>
      <c r="U322" s="17">
        <f t="shared" si="129"/>
        <v>0</v>
      </c>
    </row>
    <row r="323" spans="1:21" ht="30" x14ac:dyDescent="0.25">
      <c r="A323" s="20" t="s">
        <v>55</v>
      </c>
      <c r="B323" s="5">
        <v>52</v>
      </c>
      <c r="C323" s="5">
        <v>0</v>
      </c>
      <c r="D323" s="10" t="s">
        <v>78</v>
      </c>
      <c r="E323" s="5">
        <v>852</v>
      </c>
      <c r="F323" s="10" t="s">
        <v>78</v>
      </c>
      <c r="G323" s="10" t="s">
        <v>78</v>
      </c>
      <c r="H323" s="10" t="s">
        <v>271</v>
      </c>
      <c r="I323" s="10" t="s">
        <v>56</v>
      </c>
      <c r="J323" s="17">
        <f>'[1]3.ВС'!J350</f>
        <v>16900</v>
      </c>
      <c r="K323" s="18">
        <f>'[1]3.ВС'!K350</f>
        <v>0</v>
      </c>
      <c r="L323" s="18">
        <f>'[1]3.ВС'!L350</f>
        <v>16900</v>
      </c>
      <c r="M323" s="18">
        <f>'[1]3.ВС'!M350</f>
        <v>0</v>
      </c>
      <c r="N323" s="17">
        <f>'[1]3.ВС'!N350</f>
        <v>0</v>
      </c>
      <c r="O323" s="17">
        <f>'[1]3.ВС'!O350</f>
        <v>0</v>
      </c>
      <c r="P323" s="17">
        <f>'[1]3.ВС'!P350</f>
        <v>0</v>
      </c>
      <c r="Q323" s="17">
        <f>'[1]3.ВС'!Q350</f>
        <v>0</v>
      </c>
      <c r="R323" s="17">
        <f>'[1]3.ВС'!R350</f>
        <v>0</v>
      </c>
      <c r="S323" s="17">
        <f>'[1]3.ВС'!S350</f>
        <v>0</v>
      </c>
      <c r="T323" s="17">
        <f>'[1]3.ВС'!T350</f>
        <v>0</v>
      </c>
      <c r="U323" s="17">
        <f>'[1]3.ВС'!U350</f>
        <v>0</v>
      </c>
    </row>
    <row r="324" spans="1:21" ht="45" x14ac:dyDescent="0.25">
      <c r="A324" s="20" t="s">
        <v>21</v>
      </c>
      <c r="B324" s="5">
        <v>52</v>
      </c>
      <c r="C324" s="5">
        <v>0</v>
      </c>
      <c r="D324" s="10" t="s">
        <v>78</v>
      </c>
      <c r="E324" s="5">
        <v>852</v>
      </c>
      <c r="F324" s="10" t="s">
        <v>78</v>
      </c>
      <c r="G324" s="10" t="s">
        <v>78</v>
      </c>
      <c r="H324" s="10" t="s">
        <v>271</v>
      </c>
      <c r="I324" s="10" t="s">
        <v>22</v>
      </c>
      <c r="J324" s="17">
        <f t="shared" si="127"/>
        <v>106500</v>
      </c>
      <c r="K324" s="18">
        <f t="shared" si="127"/>
        <v>0</v>
      </c>
      <c r="L324" s="18">
        <f t="shared" si="127"/>
        <v>106500</v>
      </c>
      <c r="M324" s="18">
        <f t="shared" si="127"/>
        <v>0</v>
      </c>
      <c r="N324" s="17">
        <f t="shared" si="127"/>
        <v>0</v>
      </c>
      <c r="O324" s="17">
        <f t="shared" si="127"/>
        <v>0</v>
      </c>
      <c r="P324" s="17">
        <f t="shared" si="127"/>
        <v>0</v>
      </c>
      <c r="Q324" s="17">
        <f t="shared" si="127"/>
        <v>0</v>
      </c>
      <c r="R324" s="17">
        <f t="shared" si="127"/>
        <v>0</v>
      </c>
      <c r="S324" s="17">
        <f t="shared" si="127"/>
        <v>0</v>
      </c>
      <c r="T324" s="17">
        <f t="shared" si="127"/>
        <v>0</v>
      </c>
      <c r="U324" s="17">
        <f t="shared" si="127"/>
        <v>0</v>
      </c>
    </row>
    <row r="325" spans="1:21" ht="45" x14ac:dyDescent="0.25">
      <c r="A325" s="20" t="s">
        <v>23</v>
      </c>
      <c r="B325" s="5">
        <v>52</v>
      </c>
      <c r="C325" s="5">
        <v>0</v>
      </c>
      <c r="D325" s="10" t="s">
        <v>78</v>
      </c>
      <c r="E325" s="5">
        <v>852</v>
      </c>
      <c r="F325" s="10" t="s">
        <v>78</v>
      </c>
      <c r="G325" s="10" t="s">
        <v>78</v>
      </c>
      <c r="H325" s="10" t="s">
        <v>271</v>
      </c>
      <c r="I325" s="10" t="s">
        <v>24</v>
      </c>
      <c r="J325" s="17">
        <f>'[1]3.ВС'!J352</f>
        <v>106500</v>
      </c>
      <c r="K325" s="18">
        <f>'[1]3.ВС'!K352</f>
        <v>0</v>
      </c>
      <c r="L325" s="18">
        <f>'[1]3.ВС'!L352</f>
        <v>106500</v>
      </c>
      <c r="M325" s="18">
        <f>'[1]3.ВС'!M352</f>
        <v>0</v>
      </c>
      <c r="N325" s="17">
        <f>'[1]3.ВС'!N352</f>
        <v>0</v>
      </c>
      <c r="O325" s="17">
        <f>'[1]3.ВС'!O352</f>
        <v>0</v>
      </c>
      <c r="P325" s="17">
        <f>'[1]3.ВС'!P352</f>
        <v>0</v>
      </c>
      <c r="Q325" s="17">
        <f>'[1]3.ВС'!Q352</f>
        <v>0</v>
      </c>
      <c r="R325" s="17">
        <f>'[1]3.ВС'!R352</f>
        <v>0</v>
      </c>
      <c r="S325" s="17">
        <f>'[1]3.ВС'!S352</f>
        <v>0</v>
      </c>
      <c r="T325" s="17">
        <f>'[1]3.ВС'!T352</f>
        <v>0</v>
      </c>
      <c r="U325" s="17">
        <f>'[1]3.ВС'!U352</f>
        <v>0</v>
      </c>
    </row>
    <row r="326" spans="1:21" ht="45" x14ac:dyDescent="0.25">
      <c r="A326" s="21" t="s">
        <v>272</v>
      </c>
      <c r="B326" s="5">
        <v>52</v>
      </c>
      <c r="C326" s="5">
        <v>0</v>
      </c>
      <c r="D326" s="10" t="s">
        <v>59</v>
      </c>
      <c r="E326" s="5"/>
      <c r="F326" s="10"/>
      <c r="G326" s="10"/>
      <c r="H326" s="10"/>
      <c r="I326" s="10"/>
      <c r="J326" s="17">
        <f t="shared" ref="J326:U326" si="130">J327</f>
        <v>7449394</v>
      </c>
      <c r="K326" s="18">
        <f t="shared" si="130"/>
        <v>7449394</v>
      </c>
      <c r="L326" s="18">
        <f t="shared" si="130"/>
        <v>0</v>
      </c>
      <c r="M326" s="18">
        <f t="shared" si="130"/>
        <v>0</v>
      </c>
      <c r="N326" s="17">
        <f t="shared" si="130"/>
        <v>7421594</v>
      </c>
      <c r="O326" s="17">
        <f t="shared" si="130"/>
        <v>7421594</v>
      </c>
      <c r="P326" s="17">
        <f t="shared" si="130"/>
        <v>0</v>
      </c>
      <c r="Q326" s="17">
        <f t="shared" si="130"/>
        <v>0</v>
      </c>
      <c r="R326" s="17">
        <f t="shared" si="130"/>
        <v>8834394</v>
      </c>
      <c r="S326" s="17">
        <f t="shared" si="130"/>
        <v>8834394</v>
      </c>
      <c r="T326" s="17">
        <f t="shared" si="130"/>
        <v>0</v>
      </c>
      <c r="U326" s="17">
        <f t="shared" si="130"/>
        <v>0</v>
      </c>
    </row>
    <row r="327" spans="1:21" ht="30" x14ac:dyDescent="0.25">
      <c r="A327" s="21" t="s">
        <v>107</v>
      </c>
      <c r="B327" s="5">
        <v>52</v>
      </c>
      <c r="C327" s="5">
        <v>0</v>
      </c>
      <c r="D327" s="6" t="s">
        <v>59</v>
      </c>
      <c r="E327" s="5">
        <v>852</v>
      </c>
      <c r="F327" s="6"/>
      <c r="G327" s="6"/>
      <c r="H327" s="6"/>
      <c r="I327" s="10"/>
      <c r="J327" s="17">
        <f t="shared" ref="J327:U327" si="131">J328+J331+J334</f>
        <v>7449394</v>
      </c>
      <c r="K327" s="18">
        <f t="shared" si="131"/>
        <v>7449394</v>
      </c>
      <c r="L327" s="18">
        <f t="shared" si="131"/>
        <v>0</v>
      </c>
      <c r="M327" s="18">
        <f t="shared" si="131"/>
        <v>0</v>
      </c>
      <c r="N327" s="17">
        <f t="shared" si="131"/>
        <v>7421594</v>
      </c>
      <c r="O327" s="17">
        <f t="shared" si="131"/>
        <v>7421594</v>
      </c>
      <c r="P327" s="17">
        <f t="shared" si="131"/>
        <v>0</v>
      </c>
      <c r="Q327" s="17">
        <f t="shared" si="131"/>
        <v>0</v>
      </c>
      <c r="R327" s="17">
        <f t="shared" si="131"/>
        <v>8834394</v>
      </c>
      <c r="S327" s="17">
        <f t="shared" si="131"/>
        <v>8834394</v>
      </c>
      <c r="T327" s="17">
        <f t="shared" si="131"/>
        <v>0</v>
      </c>
      <c r="U327" s="17">
        <f t="shared" si="131"/>
        <v>0</v>
      </c>
    </row>
    <row r="328" spans="1:21" ht="60" x14ac:dyDescent="0.25">
      <c r="A328" s="21" t="s">
        <v>122</v>
      </c>
      <c r="B328" s="5">
        <v>52</v>
      </c>
      <c r="C328" s="5">
        <v>0</v>
      </c>
      <c r="D328" s="10" t="s">
        <v>59</v>
      </c>
      <c r="E328" s="5">
        <v>852</v>
      </c>
      <c r="F328" s="10" t="s">
        <v>53</v>
      </c>
      <c r="G328" s="10" t="s">
        <v>51</v>
      </c>
      <c r="H328" s="10" t="s">
        <v>273</v>
      </c>
      <c r="I328" s="10"/>
      <c r="J328" s="17">
        <f t="shared" ref="J328:U329" si="132">J329</f>
        <v>187600</v>
      </c>
      <c r="K328" s="18">
        <f t="shared" si="132"/>
        <v>187600</v>
      </c>
      <c r="L328" s="18">
        <f t="shared" si="132"/>
        <v>0</v>
      </c>
      <c r="M328" s="18">
        <f t="shared" si="132"/>
        <v>0</v>
      </c>
      <c r="N328" s="17">
        <f t="shared" si="132"/>
        <v>187600</v>
      </c>
      <c r="O328" s="17">
        <f t="shared" si="132"/>
        <v>187600</v>
      </c>
      <c r="P328" s="17">
        <f t="shared" si="132"/>
        <v>0</v>
      </c>
      <c r="Q328" s="17">
        <f t="shared" si="132"/>
        <v>0</v>
      </c>
      <c r="R328" s="17">
        <f t="shared" si="132"/>
        <v>187600</v>
      </c>
      <c r="S328" s="17">
        <f t="shared" si="132"/>
        <v>187600</v>
      </c>
      <c r="T328" s="17">
        <f t="shared" si="132"/>
        <v>0</v>
      </c>
      <c r="U328" s="17">
        <f t="shared" si="132"/>
        <v>0</v>
      </c>
    </row>
    <row r="329" spans="1:21" ht="30" x14ac:dyDescent="0.25">
      <c r="A329" s="19" t="s">
        <v>94</v>
      </c>
      <c r="B329" s="5">
        <v>52</v>
      </c>
      <c r="C329" s="5">
        <v>0</v>
      </c>
      <c r="D329" s="10" t="s">
        <v>59</v>
      </c>
      <c r="E329" s="5">
        <v>852</v>
      </c>
      <c r="F329" s="10" t="s">
        <v>53</v>
      </c>
      <c r="G329" s="10" t="s">
        <v>51</v>
      </c>
      <c r="H329" s="10" t="s">
        <v>273</v>
      </c>
      <c r="I329" s="10" t="s">
        <v>95</v>
      </c>
      <c r="J329" s="17">
        <f t="shared" si="132"/>
        <v>187600</v>
      </c>
      <c r="K329" s="18">
        <f t="shared" si="132"/>
        <v>187600</v>
      </c>
      <c r="L329" s="18">
        <f t="shared" si="132"/>
        <v>0</v>
      </c>
      <c r="M329" s="18">
        <f t="shared" si="132"/>
        <v>0</v>
      </c>
      <c r="N329" s="17">
        <f t="shared" si="132"/>
        <v>187600</v>
      </c>
      <c r="O329" s="17">
        <f t="shared" si="132"/>
        <v>187600</v>
      </c>
      <c r="P329" s="17">
        <f t="shared" si="132"/>
        <v>0</v>
      </c>
      <c r="Q329" s="17">
        <f t="shared" si="132"/>
        <v>0</v>
      </c>
      <c r="R329" s="17">
        <f t="shared" si="132"/>
        <v>187600</v>
      </c>
      <c r="S329" s="17">
        <f t="shared" si="132"/>
        <v>187600</v>
      </c>
      <c r="T329" s="17">
        <f t="shared" si="132"/>
        <v>0</v>
      </c>
      <c r="U329" s="17">
        <f t="shared" si="132"/>
        <v>0</v>
      </c>
    </row>
    <row r="330" spans="1:21" ht="45" x14ac:dyDescent="0.25">
      <c r="A330" s="19" t="s">
        <v>99</v>
      </c>
      <c r="B330" s="5">
        <v>52</v>
      </c>
      <c r="C330" s="5">
        <v>0</v>
      </c>
      <c r="D330" s="10" t="s">
        <v>59</v>
      </c>
      <c r="E330" s="5">
        <v>852</v>
      </c>
      <c r="F330" s="10" t="s">
        <v>53</v>
      </c>
      <c r="G330" s="10" t="s">
        <v>51</v>
      </c>
      <c r="H330" s="10" t="s">
        <v>273</v>
      </c>
      <c r="I330" s="10" t="s">
        <v>100</v>
      </c>
      <c r="J330" s="17">
        <f>'[1]3.ВС'!J382</f>
        <v>187600</v>
      </c>
      <c r="K330" s="18">
        <f>'[1]3.ВС'!K382</f>
        <v>187600</v>
      </c>
      <c r="L330" s="18">
        <f>'[1]3.ВС'!L382</f>
        <v>0</v>
      </c>
      <c r="M330" s="18">
        <f>'[1]3.ВС'!M382</f>
        <v>0</v>
      </c>
      <c r="N330" s="17">
        <f>'[1]3.ВС'!N382</f>
        <v>187600</v>
      </c>
      <c r="O330" s="17">
        <f>'[1]3.ВС'!O382</f>
        <v>187600</v>
      </c>
      <c r="P330" s="17">
        <f>'[1]3.ВС'!P382</f>
        <v>0</v>
      </c>
      <c r="Q330" s="17">
        <f>'[1]3.ВС'!Q382</f>
        <v>0</v>
      </c>
      <c r="R330" s="17">
        <f>'[1]3.ВС'!R382</f>
        <v>187600</v>
      </c>
      <c r="S330" s="17">
        <f>'[1]3.ВС'!S382</f>
        <v>187600</v>
      </c>
      <c r="T330" s="17">
        <f>'[1]3.ВС'!T382</f>
        <v>0</v>
      </c>
      <c r="U330" s="17">
        <f>'[1]3.ВС'!U382</f>
        <v>0</v>
      </c>
    </row>
    <row r="331" spans="1:21" ht="150" x14ac:dyDescent="0.25">
      <c r="A331" s="21" t="s">
        <v>124</v>
      </c>
      <c r="B331" s="5">
        <v>52</v>
      </c>
      <c r="C331" s="5">
        <v>0</v>
      </c>
      <c r="D331" s="10" t="s">
        <v>59</v>
      </c>
      <c r="E331" s="5">
        <v>852</v>
      </c>
      <c r="F331" s="10"/>
      <c r="G331" s="10"/>
      <c r="H331" s="10" t="s">
        <v>274</v>
      </c>
      <c r="I331" s="10"/>
      <c r="J331" s="17">
        <f t="shared" ref="J331:U332" si="133">J332</f>
        <v>50000</v>
      </c>
      <c r="K331" s="18">
        <f t="shared" si="133"/>
        <v>50000</v>
      </c>
      <c r="L331" s="18">
        <f t="shared" si="133"/>
        <v>0</v>
      </c>
      <c r="M331" s="18">
        <f t="shared" si="133"/>
        <v>0</v>
      </c>
      <c r="N331" s="17">
        <f t="shared" si="133"/>
        <v>57000</v>
      </c>
      <c r="O331" s="17">
        <f t="shared" si="133"/>
        <v>57000</v>
      </c>
      <c r="P331" s="17">
        <f t="shared" si="133"/>
        <v>0</v>
      </c>
      <c r="Q331" s="17">
        <f t="shared" si="133"/>
        <v>0</v>
      </c>
      <c r="R331" s="17">
        <f t="shared" si="133"/>
        <v>57000</v>
      </c>
      <c r="S331" s="17">
        <f t="shared" si="133"/>
        <v>57000</v>
      </c>
      <c r="T331" s="17">
        <f t="shared" si="133"/>
        <v>0</v>
      </c>
      <c r="U331" s="17">
        <f t="shared" si="133"/>
        <v>0</v>
      </c>
    </row>
    <row r="332" spans="1:21" ht="45" x14ac:dyDescent="0.25">
      <c r="A332" s="20" t="s">
        <v>21</v>
      </c>
      <c r="B332" s="5">
        <v>52</v>
      </c>
      <c r="C332" s="5">
        <v>0</v>
      </c>
      <c r="D332" s="10" t="s">
        <v>59</v>
      </c>
      <c r="E332" s="5">
        <v>852</v>
      </c>
      <c r="F332" s="6" t="s">
        <v>53</v>
      </c>
      <c r="G332" s="6" t="s">
        <v>76</v>
      </c>
      <c r="H332" s="10" t="s">
        <v>274</v>
      </c>
      <c r="I332" s="10" t="s">
        <v>22</v>
      </c>
      <c r="J332" s="17">
        <f t="shared" si="133"/>
        <v>50000</v>
      </c>
      <c r="K332" s="18">
        <f t="shared" si="133"/>
        <v>50000</v>
      </c>
      <c r="L332" s="18">
        <f t="shared" si="133"/>
        <v>0</v>
      </c>
      <c r="M332" s="18">
        <f t="shared" si="133"/>
        <v>0</v>
      </c>
      <c r="N332" s="17">
        <f t="shared" si="133"/>
        <v>57000</v>
      </c>
      <c r="O332" s="17">
        <f t="shared" si="133"/>
        <v>57000</v>
      </c>
      <c r="P332" s="17">
        <f t="shared" si="133"/>
        <v>0</v>
      </c>
      <c r="Q332" s="17">
        <f t="shared" si="133"/>
        <v>0</v>
      </c>
      <c r="R332" s="17">
        <f t="shared" si="133"/>
        <v>57000</v>
      </c>
      <c r="S332" s="17">
        <f t="shared" si="133"/>
        <v>57000</v>
      </c>
      <c r="T332" s="17">
        <f t="shared" si="133"/>
        <v>0</v>
      </c>
      <c r="U332" s="17">
        <f t="shared" si="133"/>
        <v>0</v>
      </c>
    </row>
    <row r="333" spans="1:21" ht="45" x14ac:dyDescent="0.25">
      <c r="A333" s="20" t="s">
        <v>23</v>
      </c>
      <c r="B333" s="5">
        <v>52</v>
      </c>
      <c r="C333" s="5">
        <v>0</v>
      </c>
      <c r="D333" s="10" t="s">
        <v>59</v>
      </c>
      <c r="E333" s="5">
        <v>852</v>
      </c>
      <c r="F333" s="6" t="s">
        <v>53</v>
      </c>
      <c r="G333" s="6" t="s">
        <v>76</v>
      </c>
      <c r="H333" s="10" t="s">
        <v>274</v>
      </c>
      <c r="I333" s="10" t="s">
        <v>24</v>
      </c>
      <c r="J333" s="17">
        <f>'[1]3.ВС'!J390</f>
        <v>50000</v>
      </c>
      <c r="K333" s="18">
        <f>'[1]3.ВС'!K390</f>
        <v>50000</v>
      </c>
      <c r="L333" s="18">
        <f>'[1]3.ВС'!L390</f>
        <v>0</v>
      </c>
      <c r="M333" s="18">
        <f>'[1]3.ВС'!M390</f>
        <v>0</v>
      </c>
      <c r="N333" s="17">
        <f>'[1]3.ВС'!N390</f>
        <v>57000</v>
      </c>
      <c r="O333" s="17">
        <f>'[1]3.ВС'!O390</f>
        <v>57000</v>
      </c>
      <c r="P333" s="17">
        <f>'[1]3.ВС'!P390</f>
        <v>0</v>
      </c>
      <c r="Q333" s="17">
        <f>'[1]3.ВС'!Q390</f>
        <v>0</v>
      </c>
      <c r="R333" s="17">
        <f>'[1]3.ВС'!R390</f>
        <v>57000</v>
      </c>
      <c r="S333" s="17">
        <f>'[1]3.ВС'!S390</f>
        <v>57000</v>
      </c>
      <c r="T333" s="17">
        <f>'[1]3.ВС'!T390</f>
        <v>0</v>
      </c>
      <c r="U333" s="17">
        <f>'[1]3.ВС'!U390</f>
        <v>0</v>
      </c>
    </row>
    <row r="334" spans="1:21" ht="105" x14ac:dyDescent="0.25">
      <c r="A334" s="20" t="s">
        <v>123</v>
      </c>
      <c r="B334" s="5">
        <v>52</v>
      </c>
      <c r="C334" s="5">
        <v>0</v>
      </c>
      <c r="D334" s="10" t="s">
        <v>59</v>
      </c>
      <c r="E334" s="5">
        <v>852</v>
      </c>
      <c r="F334" s="10" t="s">
        <v>53</v>
      </c>
      <c r="G334" s="10" t="s">
        <v>15</v>
      </c>
      <c r="H334" s="10" t="s">
        <v>275</v>
      </c>
      <c r="I334" s="10"/>
      <c r="J334" s="17">
        <f t="shared" ref="J334:U334" si="134">J335</f>
        <v>7211794</v>
      </c>
      <c r="K334" s="18">
        <f t="shared" si="134"/>
        <v>7211794</v>
      </c>
      <c r="L334" s="18">
        <f t="shared" si="134"/>
        <v>0</v>
      </c>
      <c r="M334" s="18">
        <f t="shared" si="134"/>
        <v>0</v>
      </c>
      <c r="N334" s="17">
        <f t="shared" si="134"/>
        <v>7176994</v>
      </c>
      <c r="O334" s="17">
        <f t="shared" si="134"/>
        <v>7176994</v>
      </c>
      <c r="P334" s="17">
        <f t="shared" si="134"/>
        <v>0</v>
      </c>
      <c r="Q334" s="17">
        <f t="shared" si="134"/>
        <v>0</v>
      </c>
      <c r="R334" s="17">
        <f t="shared" si="134"/>
        <v>8589794</v>
      </c>
      <c r="S334" s="17">
        <f t="shared" si="134"/>
        <v>8589794</v>
      </c>
      <c r="T334" s="17">
        <f t="shared" si="134"/>
        <v>0</v>
      </c>
      <c r="U334" s="17">
        <f t="shared" si="134"/>
        <v>0</v>
      </c>
    </row>
    <row r="335" spans="1:21" ht="30" x14ac:dyDescent="0.25">
      <c r="A335" s="19" t="s">
        <v>94</v>
      </c>
      <c r="B335" s="5">
        <v>52</v>
      </c>
      <c r="C335" s="5">
        <v>0</v>
      </c>
      <c r="D335" s="10" t="s">
        <v>59</v>
      </c>
      <c r="E335" s="5">
        <v>852</v>
      </c>
      <c r="F335" s="10" t="s">
        <v>53</v>
      </c>
      <c r="G335" s="10" t="s">
        <v>15</v>
      </c>
      <c r="H335" s="10" t="s">
        <v>275</v>
      </c>
      <c r="I335" s="10" t="s">
        <v>95</v>
      </c>
      <c r="J335" s="17">
        <f t="shared" ref="J335:U335" si="135">J336+J337</f>
        <v>7211794</v>
      </c>
      <c r="K335" s="18">
        <f t="shared" si="135"/>
        <v>7211794</v>
      </c>
      <c r="L335" s="18">
        <f t="shared" si="135"/>
        <v>0</v>
      </c>
      <c r="M335" s="18">
        <f t="shared" si="135"/>
        <v>0</v>
      </c>
      <c r="N335" s="17">
        <f t="shared" si="135"/>
        <v>7176994</v>
      </c>
      <c r="O335" s="17">
        <f t="shared" si="135"/>
        <v>7176994</v>
      </c>
      <c r="P335" s="17">
        <f t="shared" si="135"/>
        <v>0</v>
      </c>
      <c r="Q335" s="17">
        <f t="shared" si="135"/>
        <v>0</v>
      </c>
      <c r="R335" s="17">
        <f t="shared" si="135"/>
        <v>8589794</v>
      </c>
      <c r="S335" s="17">
        <f t="shared" si="135"/>
        <v>8589794</v>
      </c>
      <c r="T335" s="17">
        <f t="shared" si="135"/>
        <v>0</v>
      </c>
      <c r="U335" s="17">
        <f t="shared" si="135"/>
        <v>0</v>
      </c>
    </row>
    <row r="336" spans="1:21" ht="30" x14ac:dyDescent="0.25">
      <c r="A336" s="19" t="s">
        <v>96</v>
      </c>
      <c r="B336" s="5">
        <v>52</v>
      </c>
      <c r="C336" s="5">
        <v>0</v>
      </c>
      <c r="D336" s="10" t="s">
        <v>59</v>
      </c>
      <c r="E336" s="5">
        <v>852</v>
      </c>
      <c r="F336" s="10" t="s">
        <v>53</v>
      </c>
      <c r="G336" s="10" t="s">
        <v>15</v>
      </c>
      <c r="H336" s="10" t="s">
        <v>275</v>
      </c>
      <c r="I336" s="10" t="s">
        <v>97</v>
      </c>
      <c r="J336" s="17">
        <f>'[1]3.ВС'!J385</f>
        <v>5193212</v>
      </c>
      <c r="K336" s="18">
        <f>'[1]3.ВС'!K385</f>
        <v>5193212</v>
      </c>
      <c r="L336" s="18">
        <f>'[1]3.ВС'!L385</f>
        <v>0</v>
      </c>
      <c r="M336" s="18">
        <f>'[1]3.ВС'!M385</f>
        <v>0</v>
      </c>
      <c r="N336" s="17">
        <f>'[1]3.ВС'!N385</f>
        <v>5458740</v>
      </c>
      <c r="O336" s="17">
        <f>'[1]3.ВС'!O385</f>
        <v>5458740</v>
      </c>
      <c r="P336" s="17">
        <f>'[1]3.ВС'!P385</f>
        <v>0</v>
      </c>
      <c r="Q336" s="17">
        <f>'[1]3.ВС'!Q385</f>
        <v>0</v>
      </c>
      <c r="R336" s="17">
        <f>'[1]3.ВС'!R385</f>
        <v>5522786</v>
      </c>
      <c r="S336" s="17">
        <f>'[1]3.ВС'!S385</f>
        <v>5522786</v>
      </c>
      <c r="T336" s="17">
        <f>'[1]3.ВС'!T385</f>
        <v>0</v>
      </c>
      <c r="U336" s="17">
        <f>'[1]3.ВС'!U385</f>
        <v>0</v>
      </c>
    </row>
    <row r="337" spans="1:21" ht="45" x14ac:dyDescent="0.25">
      <c r="A337" s="19" t="s">
        <v>99</v>
      </c>
      <c r="B337" s="5">
        <v>52</v>
      </c>
      <c r="C337" s="5">
        <v>0</v>
      </c>
      <c r="D337" s="10" t="s">
        <v>59</v>
      </c>
      <c r="E337" s="5">
        <v>852</v>
      </c>
      <c r="F337" s="10" t="s">
        <v>53</v>
      </c>
      <c r="G337" s="10" t="s">
        <v>51</v>
      </c>
      <c r="H337" s="10" t="s">
        <v>275</v>
      </c>
      <c r="I337" s="10" t="s">
        <v>100</v>
      </c>
      <c r="J337" s="17">
        <f>'[1]3.ВС'!J386</f>
        <v>2018582</v>
      </c>
      <c r="K337" s="18">
        <f>'[1]3.ВС'!K386</f>
        <v>2018582</v>
      </c>
      <c r="L337" s="18">
        <f>'[1]3.ВС'!L386</f>
        <v>0</v>
      </c>
      <c r="M337" s="18">
        <f>'[1]3.ВС'!M386</f>
        <v>0</v>
      </c>
      <c r="N337" s="17">
        <f>'[1]3.ВС'!N386</f>
        <v>1718254</v>
      </c>
      <c r="O337" s="17">
        <f>'[1]3.ВС'!O386</f>
        <v>1718254</v>
      </c>
      <c r="P337" s="17">
        <f>'[1]3.ВС'!P386</f>
        <v>0</v>
      </c>
      <c r="Q337" s="17">
        <f>'[1]3.ВС'!Q386</f>
        <v>0</v>
      </c>
      <c r="R337" s="17">
        <f>'[1]3.ВС'!R386</f>
        <v>3067008</v>
      </c>
      <c r="S337" s="17">
        <f>'[1]3.ВС'!S386</f>
        <v>3067008</v>
      </c>
      <c r="T337" s="17">
        <f>'[1]3.ВС'!T386</f>
        <v>0</v>
      </c>
      <c r="U337" s="17">
        <f>'[1]3.ВС'!U386</f>
        <v>0</v>
      </c>
    </row>
    <row r="338" spans="1:21" s="15" customFormat="1" ht="42.75" x14ac:dyDescent="0.25">
      <c r="A338" s="30" t="s">
        <v>276</v>
      </c>
      <c r="B338" s="43">
        <v>53</v>
      </c>
      <c r="C338" s="43"/>
      <c r="D338" s="8"/>
      <c r="E338" s="43"/>
      <c r="F338" s="8"/>
      <c r="G338" s="8"/>
      <c r="H338" s="8"/>
      <c r="I338" s="12"/>
      <c r="J338" s="13">
        <f t="shared" ref="J338:U338" si="136">J339+J349</f>
        <v>10381400</v>
      </c>
      <c r="K338" s="14">
        <f t="shared" si="136"/>
        <v>926300</v>
      </c>
      <c r="L338" s="14">
        <f t="shared" si="136"/>
        <v>9452700</v>
      </c>
      <c r="M338" s="14">
        <f t="shared" si="136"/>
        <v>2400</v>
      </c>
      <c r="N338" s="13">
        <f t="shared" si="136"/>
        <v>8755200</v>
      </c>
      <c r="O338" s="13">
        <f t="shared" si="136"/>
        <v>926300</v>
      </c>
      <c r="P338" s="13">
        <f t="shared" si="136"/>
        <v>7826500</v>
      </c>
      <c r="Q338" s="13">
        <f t="shared" si="136"/>
        <v>2400</v>
      </c>
      <c r="R338" s="13">
        <f t="shared" si="136"/>
        <v>8755200</v>
      </c>
      <c r="S338" s="13">
        <f t="shared" si="136"/>
        <v>926300</v>
      </c>
      <c r="T338" s="13">
        <f t="shared" si="136"/>
        <v>7826500</v>
      </c>
      <c r="U338" s="13">
        <f t="shared" si="136"/>
        <v>2400</v>
      </c>
    </row>
    <row r="339" spans="1:21" ht="75" x14ac:dyDescent="0.25">
      <c r="A339" s="21" t="s">
        <v>277</v>
      </c>
      <c r="B339" s="5">
        <v>53</v>
      </c>
      <c r="C339" s="5">
        <v>0</v>
      </c>
      <c r="D339" s="6" t="s">
        <v>14</v>
      </c>
      <c r="E339" s="5"/>
      <c r="F339" s="6"/>
      <c r="G339" s="6"/>
      <c r="H339" s="6"/>
      <c r="I339" s="10"/>
      <c r="J339" s="17">
        <f t="shared" ref="J339:U339" si="137">J340</f>
        <v>6455100</v>
      </c>
      <c r="K339" s="18">
        <f t="shared" si="137"/>
        <v>0</v>
      </c>
      <c r="L339" s="18">
        <f t="shared" si="137"/>
        <v>6452700</v>
      </c>
      <c r="M339" s="18">
        <f t="shared" si="137"/>
        <v>2400</v>
      </c>
      <c r="N339" s="17">
        <f t="shared" si="137"/>
        <v>6328900</v>
      </c>
      <c r="O339" s="17">
        <f t="shared" si="137"/>
        <v>0</v>
      </c>
      <c r="P339" s="17">
        <f t="shared" si="137"/>
        <v>6326500</v>
      </c>
      <c r="Q339" s="17">
        <f t="shared" si="137"/>
        <v>2400</v>
      </c>
      <c r="R339" s="17">
        <f t="shared" si="137"/>
        <v>6328900</v>
      </c>
      <c r="S339" s="17">
        <f t="shared" si="137"/>
        <v>0</v>
      </c>
      <c r="T339" s="17">
        <f t="shared" si="137"/>
        <v>6326500</v>
      </c>
      <c r="U339" s="17">
        <f t="shared" si="137"/>
        <v>2400</v>
      </c>
    </row>
    <row r="340" spans="1:21" ht="30" x14ac:dyDescent="0.25">
      <c r="A340" s="21" t="s">
        <v>125</v>
      </c>
      <c r="B340" s="5">
        <v>53</v>
      </c>
      <c r="C340" s="5">
        <v>0</v>
      </c>
      <c r="D340" s="10" t="s">
        <v>14</v>
      </c>
      <c r="E340" s="5">
        <v>853</v>
      </c>
      <c r="F340" s="10"/>
      <c r="G340" s="10"/>
      <c r="H340" s="10"/>
      <c r="I340" s="10"/>
      <c r="J340" s="17">
        <f t="shared" ref="J340:U340" si="138">J341+J346</f>
        <v>6455100</v>
      </c>
      <c r="K340" s="18">
        <f t="shared" si="138"/>
        <v>0</v>
      </c>
      <c r="L340" s="18">
        <f t="shared" si="138"/>
        <v>6452700</v>
      </c>
      <c r="M340" s="18">
        <f t="shared" si="138"/>
        <v>2400</v>
      </c>
      <c r="N340" s="17">
        <f t="shared" si="138"/>
        <v>6328900</v>
      </c>
      <c r="O340" s="17">
        <f t="shared" si="138"/>
        <v>0</v>
      </c>
      <c r="P340" s="17">
        <f t="shared" si="138"/>
        <v>6326500</v>
      </c>
      <c r="Q340" s="17">
        <f t="shared" si="138"/>
        <v>2400</v>
      </c>
      <c r="R340" s="17">
        <f t="shared" si="138"/>
        <v>6328900</v>
      </c>
      <c r="S340" s="17">
        <f t="shared" si="138"/>
        <v>0</v>
      </c>
      <c r="T340" s="17">
        <f t="shared" si="138"/>
        <v>6326500</v>
      </c>
      <c r="U340" s="17">
        <f t="shared" si="138"/>
        <v>2400</v>
      </c>
    </row>
    <row r="341" spans="1:21" ht="45" x14ac:dyDescent="0.25">
      <c r="A341" s="21" t="s">
        <v>33</v>
      </c>
      <c r="B341" s="5">
        <v>53</v>
      </c>
      <c r="C341" s="5">
        <v>0</v>
      </c>
      <c r="D341" s="10" t="s">
        <v>14</v>
      </c>
      <c r="E341" s="32">
        <v>853</v>
      </c>
      <c r="F341" s="10" t="s">
        <v>32</v>
      </c>
      <c r="G341" s="10" t="s">
        <v>76</v>
      </c>
      <c r="H341" s="10" t="s">
        <v>170</v>
      </c>
      <c r="I341" s="10"/>
      <c r="J341" s="17">
        <f t="shared" ref="J341:U341" si="139">J342+J344</f>
        <v>6452700</v>
      </c>
      <c r="K341" s="18">
        <f t="shared" si="139"/>
        <v>0</v>
      </c>
      <c r="L341" s="18">
        <f t="shared" si="139"/>
        <v>6452700</v>
      </c>
      <c r="M341" s="18">
        <f t="shared" si="139"/>
        <v>0</v>
      </c>
      <c r="N341" s="17">
        <f t="shared" si="139"/>
        <v>6326500</v>
      </c>
      <c r="O341" s="17">
        <f t="shared" si="139"/>
        <v>0</v>
      </c>
      <c r="P341" s="17">
        <f t="shared" si="139"/>
        <v>6326500</v>
      </c>
      <c r="Q341" s="17">
        <f t="shared" si="139"/>
        <v>0</v>
      </c>
      <c r="R341" s="17">
        <f t="shared" si="139"/>
        <v>6326500</v>
      </c>
      <c r="S341" s="17">
        <f t="shared" si="139"/>
        <v>0</v>
      </c>
      <c r="T341" s="17">
        <f t="shared" si="139"/>
        <v>6326500</v>
      </c>
      <c r="U341" s="17">
        <f t="shared" si="139"/>
        <v>0</v>
      </c>
    </row>
    <row r="342" spans="1:21" ht="90" x14ac:dyDescent="0.25">
      <c r="A342" s="19" t="s">
        <v>17</v>
      </c>
      <c r="B342" s="5">
        <v>53</v>
      </c>
      <c r="C342" s="5">
        <v>0</v>
      </c>
      <c r="D342" s="10" t="s">
        <v>14</v>
      </c>
      <c r="E342" s="32">
        <v>853</v>
      </c>
      <c r="F342" s="10" t="s">
        <v>14</v>
      </c>
      <c r="G342" s="10" t="s">
        <v>76</v>
      </c>
      <c r="H342" s="10" t="s">
        <v>170</v>
      </c>
      <c r="I342" s="10" t="s">
        <v>18</v>
      </c>
      <c r="J342" s="17">
        <f t="shared" ref="J342:U342" si="140">J343</f>
        <v>6182600</v>
      </c>
      <c r="K342" s="18">
        <f t="shared" si="140"/>
        <v>0</v>
      </c>
      <c r="L342" s="18">
        <f t="shared" si="140"/>
        <v>6182600</v>
      </c>
      <c r="M342" s="18">
        <f t="shared" si="140"/>
        <v>0</v>
      </c>
      <c r="N342" s="17">
        <f t="shared" si="140"/>
        <v>6168600</v>
      </c>
      <c r="O342" s="17">
        <f t="shared" si="140"/>
        <v>0</v>
      </c>
      <c r="P342" s="17">
        <f t="shared" si="140"/>
        <v>6168600</v>
      </c>
      <c r="Q342" s="17">
        <f t="shared" si="140"/>
        <v>0</v>
      </c>
      <c r="R342" s="17">
        <f t="shared" si="140"/>
        <v>6168600</v>
      </c>
      <c r="S342" s="17">
        <f t="shared" si="140"/>
        <v>0</v>
      </c>
      <c r="T342" s="17">
        <f t="shared" si="140"/>
        <v>6168600</v>
      </c>
      <c r="U342" s="17">
        <f t="shared" si="140"/>
        <v>0</v>
      </c>
    </row>
    <row r="343" spans="1:21" ht="45" x14ac:dyDescent="0.25">
      <c r="A343" s="19" t="s">
        <v>138</v>
      </c>
      <c r="B343" s="5">
        <v>53</v>
      </c>
      <c r="C343" s="5">
        <v>0</v>
      </c>
      <c r="D343" s="10" t="s">
        <v>14</v>
      </c>
      <c r="E343" s="32">
        <v>853</v>
      </c>
      <c r="F343" s="10" t="s">
        <v>14</v>
      </c>
      <c r="G343" s="10" t="s">
        <v>76</v>
      </c>
      <c r="H343" s="10" t="s">
        <v>170</v>
      </c>
      <c r="I343" s="10" t="s">
        <v>20</v>
      </c>
      <c r="J343" s="17">
        <f>'[1]3.ВС'!J396</f>
        <v>6182600</v>
      </c>
      <c r="K343" s="18">
        <f>'[1]3.ВС'!K396</f>
        <v>0</v>
      </c>
      <c r="L343" s="18">
        <f>'[1]3.ВС'!L396</f>
        <v>6182600</v>
      </c>
      <c r="M343" s="18">
        <f>'[1]3.ВС'!M396</f>
        <v>0</v>
      </c>
      <c r="N343" s="17">
        <f>'[1]3.ВС'!N396</f>
        <v>6168600</v>
      </c>
      <c r="O343" s="17">
        <f>'[1]3.ВС'!O396</f>
        <v>0</v>
      </c>
      <c r="P343" s="17">
        <f>'[1]3.ВС'!P396</f>
        <v>6168600</v>
      </c>
      <c r="Q343" s="17">
        <f>'[1]3.ВС'!Q396</f>
        <v>0</v>
      </c>
      <c r="R343" s="17">
        <f>'[1]3.ВС'!R396</f>
        <v>6168600</v>
      </c>
      <c r="S343" s="17">
        <f>'[1]3.ВС'!S396</f>
        <v>0</v>
      </c>
      <c r="T343" s="17">
        <f>'[1]3.ВС'!T396</f>
        <v>6168600</v>
      </c>
      <c r="U343" s="17">
        <f>'[1]3.ВС'!U396</f>
        <v>0</v>
      </c>
    </row>
    <row r="344" spans="1:21" s="3" customFormat="1" ht="45" x14ac:dyDescent="0.25">
      <c r="A344" s="20" t="s">
        <v>21</v>
      </c>
      <c r="B344" s="5">
        <v>53</v>
      </c>
      <c r="C344" s="5">
        <v>0</v>
      </c>
      <c r="D344" s="10" t="s">
        <v>14</v>
      </c>
      <c r="E344" s="32">
        <v>853</v>
      </c>
      <c r="F344" s="10" t="s">
        <v>14</v>
      </c>
      <c r="G344" s="10" t="s">
        <v>76</v>
      </c>
      <c r="H344" s="10" t="s">
        <v>170</v>
      </c>
      <c r="I344" s="10" t="s">
        <v>22</v>
      </c>
      <c r="J344" s="25">
        <f t="shared" ref="J344:U344" si="141">J345</f>
        <v>270100</v>
      </c>
      <c r="K344" s="26">
        <f t="shared" si="141"/>
        <v>0</v>
      </c>
      <c r="L344" s="26">
        <f t="shared" si="141"/>
        <v>270100</v>
      </c>
      <c r="M344" s="26">
        <f t="shared" si="141"/>
        <v>0</v>
      </c>
      <c r="N344" s="25">
        <f t="shared" si="141"/>
        <v>157900</v>
      </c>
      <c r="O344" s="25">
        <f t="shared" si="141"/>
        <v>0</v>
      </c>
      <c r="P344" s="25">
        <f t="shared" si="141"/>
        <v>157900</v>
      </c>
      <c r="Q344" s="25">
        <f t="shared" si="141"/>
        <v>0</v>
      </c>
      <c r="R344" s="25">
        <f t="shared" si="141"/>
        <v>157900</v>
      </c>
      <c r="S344" s="25">
        <f t="shared" si="141"/>
        <v>0</v>
      </c>
      <c r="T344" s="25">
        <f t="shared" si="141"/>
        <v>157900</v>
      </c>
      <c r="U344" s="25">
        <f t="shared" si="141"/>
        <v>0</v>
      </c>
    </row>
    <row r="345" spans="1:21" s="3" customFormat="1" ht="45" x14ac:dyDescent="0.25">
      <c r="A345" s="20" t="s">
        <v>23</v>
      </c>
      <c r="B345" s="5">
        <v>53</v>
      </c>
      <c r="C345" s="5">
        <v>0</v>
      </c>
      <c r="D345" s="10" t="s">
        <v>14</v>
      </c>
      <c r="E345" s="32">
        <v>853</v>
      </c>
      <c r="F345" s="10" t="s">
        <v>14</v>
      </c>
      <c r="G345" s="10" t="s">
        <v>76</v>
      </c>
      <c r="H345" s="10" t="s">
        <v>170</v>
      </c>
      <c r="I345" s="10" t="s">
        <v>24</v>
      </c>
      <c r="J345" s="25">
        <f>'[1]3.ВС'!J398</f>
        <v>270100</v>
      </c>
      <c r="K345" s="26">
        <f>'[1]3.ВС'!K398</f>
        <v>0</v>
      </c>
      <c r="L345" s="26">
        <f>'[1]3.ВС'!L398</f>
        <v>270100</v>
      </c>
      <c r="M345" s="26">
        <f>'[1]3.ВС'!M398</f>
        <v>0</v>
      </c>
      <c r="N345" s="25">
        <f>'[1]3.ВС'!N398</f>
        <v>157900</v>
      </c>
      <c r="O345" s="25">
        <f>'[1]3.ВС'!O398</f>
        <v>0</v>
      </c>
      <c r="P345" s="25">
        <f>'[1]3.ВС'!P398</f>
        <v>157900</v>
      </c>
      <c r="Q345" s="25">
        <f>'[1]3.ВС'!Q398</f>
        <v>0</v>
      </c>
      <c r="R345" s="25">
        <f>'[1]3.ВС'!R398</f>
        <v>157900</v>
      </c>
      <c r="S345" s="25">
        <f>'[1]3.ВС'!S398</f>
        <v>0</v>
      </c>
      <c r="T345" s="25">
        <f>'[1]3.ВС'!T398</f>
        <v>157900</v>
      </c>
      <c r="U345" s="25">
        <f>'[1]3.ВС'!U398</f>
        <v>0</v>
      </c>
    </row>
    <row r="346" spans="1:21" ht="90" x14ac:dyDescent="0.25">
      <c r="A346" s="24" t="s">
        <v>126</v>
      </c>
      <c r="B346" s="5">
        <v>53</v>
      </c>
      <c r="C346" s="5">
        <v>0</v>
      </c>
      <c r="D346" s="10" t="s">
        <v>14</v>
      </c>
      <c r="E346" s="32">
        <v>853</v>
      </c>
      <c r="F346" s="10"/>
      <c r="G346" s="10"/>
      <c r="H346" s="10" t="s">
        <v>278</v>
      </c>
      <c r="I346" s="10"/>
      <c r="J346" s="17">
        <f t="shared" ref="J346:U347" si="142">J347</f>
        <v>2400</v>
      </c>
      <c r="K346" s="18">
        <f t="shared" si="142"/>
        <v>0</v>
      </c>
      <c r="L346" s="18">
        <f t="shared" si="142"/>
        <v>0</v>
      </c>
      <c r="M346" s="18">
        <f t="shared" si="142"/>
        <v>2400</v>
      </c>
      <c r="N346" s="17">
        <f t="shared" si="142"/>
        <v>2400</v>
      </c>
      <c r="O346" s="17">
        <f t="shared" si="142"/>
        <v>0</v>
      </c>
      <c r="P346" s="17">
        <f t="shared" si="142"/>
        <v>0</v>
      </c>
      <c r="Q346" s="17">
        <f t="shared" si="142"/>
        <v>2400</v>
      </c>
      <c r="R346" s="17">
        <f t="shared" si="142"/>
        <v>2400</v>
      </c>
      <c r="S346" s="17">
        <f t="shared" si="142"/>
        <v>0</v>
      </c>
      <c r="T346" s="17">
        <f t="shared" si="142"/>
        <v>0</v>
      </c>
      <c r="U346" s="17">
        <f t="shared" si="142"/>
        <v>2400</v>
      </c>
    </row>
    <row r="347" spans="1:21" ht="45" x14ac:dyDescent="0.25">
      <c r="A347" s="20" t="s">
        <v>21</v>
      </c>
      <c r="B347" s="5">
        <v>53</v>
      </c>
      <c r="C347" s="5">
        <v>0</v>
      </c>
      <c r="D347" s="10" t="s">
        <v>14</v>
      </c>
      <c r="E347" s="32">
        <v>853</v>
      </c>
      <c r="F347" s="10"/>
      <c r="G347" s="10"/>
      <c r="H347" s="10" t="s">
        <v>278</v>
      </c>
      <c r="I347" s="10" t="s">
        <v>22</v>
      </c>
      <c r="J347" s="17">
        <f t="shared" si="142"/>
        <v>2400</v>
      </c>
      <c r="K347" s="18">
        <f t="shared" si="142"/>
        <v>0</v>
      </c>
      <c r="L347" s="18">
        <f t="shared" si="142"/>
        <v>0</v>
      </c>
      <c r="M347" s="18">
        <f t="shared" si="142"/>
        <v>2400</v>
      </c>
      <c r="N347" s="17">
        <f t="shared" si="142"/>
        <v>2400</v>
      </c>
      <c r="O347" s="17">
        <f t="shared" si="142"/>
        <v>0</v>
      </c>
      <c r="P347" s="17">
        <f t="shared" si="142"/>
        <v>0</v>
      </c>
      <c r="Q347" s="17">
        <f t="shared" si="142"/>
        <v>2400</v>
      </c>
      <c r="R347" s="17">
        <f t="shared" si="142"/>
        <v>2400</v>
      </c>
      <c r="S347" s="17">
        <f t="shared" si="142"/>
        <v>0</v>
      </c>
      <c r="T347" s="17">
        <f t="shared" si="142"/>
        <v>0</v>
      </c>
      <c r="U347" s="17">
        <f t="shared" si="142"/>
        <v>2400</v>
      </c>
    </row>
    <row r="348" spans="1:21" ht="45" x14ac:dyDescent="0.25">
      <c r="A348" s="20" t="s">
        <v>23</v>
      </c>
      <c r="B348" s="5">
        <v>53</v>
      </c>
      <c r="C348" s="5">
        <v>0</v>
      </c>
      <c r="D348" s="10" t="s">
        <v>14</v>
      </c>
      <c r="E348" s="32">
        <v>853</v>
      </c>
      <c r="F348" s="10"/>
      <c r="G348" s="10"/>
      <c r="H348" s="10" t="s">
        <v>278</v>
      </c>
      <c r="I348" s="10" t="s">
        <v>24</v>
      </c>
      <c r="J348" s="17">
        <f>'[1]3.ВС'!J401</f>
        <v>2400</v>
      </c>
      <c r="K348" s="18">
        <f>'[1]3.ВС'!K401</f>
        <v>0</v>
      </c>
      <c r="L348" s="18">
        <f>'[1]3.ВС'!L401</f>
        <v>0</v>
      </c>
      <c r="M348" s="18">
        <f>'[1]3.ВС'!M401</f>
        <v>2400</v>
      </c>
      <c r="N348" s="17">
        <f>'[1]3.ВС'!N401</f>
        <v>2400</v>
      </c>
      <c r="O348" s="17">
        <f>'[1]3.ВС'!O401</f>
        <v>0</v>
      </c>
      <c r="P348" s="17">
        <f>'[1]3.ВС'!P401</f>
        <v>0</v>
      </c>
      <c r="Q348" s="17">
        <f>'[1]3.ВС'!Q401</f>
        <v>2400</v>
      </c>
      <c r="R348" s="17">
        <f>'[1]3.ВС'!R401</f>
        <v>2400</v>
      </c>
      <c r="S348" s="17">
        <f>'[1]3.ВС'!S401</f>
        <v>0</v>
      </c>
      <c r="T348" s="17">
        <f>'[1]3.ВС'!T401</f>
        <v>0</v>
      </c>
      <c r="U348" s="17">
        <f>'[1]3.ВС'!U401</f>
        <v>2400</v>
      </c>
    </row>
    <row r="349" spans="1:21" ht="60" x14ac:dyDescent="0.25">
      <c r="A349" s="21" t="s">
        <v>279</v>
      </c>
      <c r="B349" s="5">
        <v>53</v>
      </c>
      <c r="C349" s="5">
        <v>0</v>
      </c>
      <c r="D349" s="6" t="s">
        <v>50</v>
      </c>
      <c r="E349" s="5"/>
      <c r="F349" s="6"/>
      <c r="G349" s="6"/>
      <c r="H349" s="6"/>
      <c r="I349" s="6"/>
      <c r="J349" s="17">
        <f t="shared" ref="J349:U349" si="143">J350</f>
        <v>3926300</v>
      </c>
      <c r="K349" s="18">
        <f t="shared" si="143"/>
        <v>926300</v>
      </c>
      <c r="L349" s="18">
        <f t="shared" si="143"/>
        <v>3000000</v>
      </c>
      <c r="M349" s="18">
        <f t="shared" si="143"/>
        <v>0</v>
      </c>
      <c r="N349" s="17">
        <f t="shared" si="143"/>
        <v>2426300</v>
      </c>
      <c r="O349" s="17">
        <f t="shared" si="143"/>
        <v>926300</v>
      </c>
      <c r="P349" s="17">
        <f t="shared" si="143"/>
        <v>1500000</v>
      </c>
      <c r="Q349" s="17">
        <f t="shared" si="143"/>
        <v>0</v>
      </c>
      <c r="R349" s="17">
        <f t="shared" si="143"/>
        <v>2426300</v>
      </c>
      <c r="S349" s="17">
        <f t="shared" si="143"/>
        <v>926300</v>
      </c>
      <c r="T349" s="17">
        <f t="shared" si="143"/>
        <v>1500000</v>
      </c>
      <c r="U349" s="17">
        <f t="shared" si="143"/>
        <v>0</v>
      </c>
    </row>
    <row r="350" spans="1:21" ht="30" x14ac:dyDescent="0.25">
      <c r="A350" s="21" t="s">
        <v>125</v>
      </c>
      <c r="B350" s="5">
        <v>53</v>
      </c>
      <c r="C350" s="5">
        <v>0</v>
      </c>
      <c r="D350" s="10" t="s">
        <v>50</v>
      </c>
      <c r="E350" s="5">
        <v>853</v>
      </c>
      <c r="F350" s="10"/>
      <c r="G350" s="10"/>
      <c r="H350" s="10"/>
      <c r="I350" s="10"/>
      <c r="J350" s="17">
        <f t="shared" ref="J350:U350" si="144">J351+J354</f>
        <v>3926300</v>
      </c>
      <c r="K350" s="18">
        <f t="shared" si="144"/>
        <v>926300</v>
      </c>
      <c r="L350" s="18">
        <f t="shared" si="144"/>
        <v>3000000</v>
      </c>
      <c r="M350" s="18">
        <f t="shared" si="144"/>
        <v>0</v>
      </c>
      <c r="N350" s="17">
        <f t="shared" si="144"/>
        <v>2426300</v>
      </c>
      <c r="O350" s="17">
        <f t="shared" si="144"/>
        <v>926300</v>
      </c>
      <c r="P350" s="17">
        <f t="shared" si="144"/>
        <v>1500000</v>
      </c>
      <c r="Q350" s="17">
        <f t="shared" si="144"/>
        <v>0</v>
      </c>
      <c r="R350" s="17">
        <f t="shared" si="144"/>
        <v>2426300</v>
      </c>
      <c r="S350" s="17">
        <f t="shared" si="144"/>
        <v>926300</v>
      </c>
      <c r="T350" s="17">
        <f t="shared" si="144"/>
        <v>1500000</v>
      </c>
      <c r="U350" s="17">
        <f t="shared" si="144"/>
        <v>0</v>
      </c>
    </row>
    <row r="351" spans="1:21" ht="30" x14ac:dyDescent="0.25">
      <c r="A351" s="21" t="s">
        <v>148</v>
      </c>
      <c r="B351" s="5">
        <v>53</v>
      </c>
      <c r="C351" s="5">
        <v>0</v>
      </c>
      <c r="D351" s="6" t="s">
        <v>50</v>
      </c>
      <c r="E351" s="32">
        <v>853</v>
      </c>
      <c r="F351" s="6" t="s">
        <v>130</v>
      </c>
      <c r="G351" s="6" t="s">
        <v>14</v>
      </c>
      <c r="H351" s="6" t="s">
        <v>280</v>
      </c>
      <c r="I351" s="6"/>
      <c r="J351" s="17">
        <f t="shared" ref="J351:U352" si="145">J352</f>
        <v>926300</v>
      </c>
      <c r="K351" s="18">
        <f t="shared" si="145"/>
        <v>926300</v>
      </c>
      <c r="L351" s="18">
        <f t="shared" si="145"/>
        <v>0</v>
      </c>
      <c r="M351" s="18">
        <f t="shared" si="145"/>
        <v>0</v>
      </c>
      <c r="N351" s="17">
        <f t="shared" si="145"/>
        <v>926300</v>
      </c>
      <c r="O351" s="17">
        <f t="shared" si="145"/>
        <v>926300</v>
      </c>
      <c r="P351" s="17">
        <f t="shared" si="145"/>
        <v>0</v>
      </c>
      <c r="Q351" s="17">
        <f t="shared" si="145"/>
        <v>0</v>
      </c>
      <c r="R351" s="17">
        <f t="shared" si="145"/>
        <v>926300</v>
      </c>
      <c r="S351" s="17">
        <f t="shared" si="145"/>
        <v>926300</v>
      </c>
      <c r="T351" s="17">
        <f t="shared" si="145"/>
        <v>0</v>
      </c>
      <c r="U351" s="17">
        <f t="shared" si="145"/>
        <v>0</v>
      </c>
    </row>
    <row r="352" spans="1:21" x14ac:dyDescent="0.25">
      <c r="A352" s="19" t="s">
        <v>26</v>
      </c>
      <c r="B352" s="5">
        <v>53</v>
      </c>
      <c r="C352" s="5">
        <v>0</v>
      </c>
      <c r="D352" s="10" t="s">
        <v>50</v>
      </c>
      <c r="E352" s="32">
        <v>853</v>
      </c>
      <c r="F352" s="10" t="s">
        <v>130</v>
      </c>
      <c r="G352" s="10" t="s">
        <v>14</v>
      </c>
      <c r="H352" s="10" t="s">
        <v>280</v>
      </c>
      <c r="I352" s="10" t="s">
        <v>27</v>
      </c>
      <c r="J352" s="17">
        <f t="shared" si="145"/>
        <v>926300</v>
      </c>
      <c r="K352" s="18">
        <f t="shared" si="145"/>
        <v>926300</v>
      </c>
      <c r="L352" s="18">
        <f t="shared" si="145"/>
        <v>0</v>
      </c>
      <c r="M352" s="18">
        <f t="shared" si="145"/>
        <v>0</v>
      </c>
      <c r="N352" s="17">
        <f t="shared" si="145"/>
        <v>926300</v>
      </c>
      <c r="O352" s="17">
        <f t="shared" si="145"/>
        <v>926300</v>
      </c>
      <c r="P352" s="17">
        <f t="shared" si="145"/>
        <v>0</v>
      </c>
      <c r="Q352" s="17">
        <f t="shared" si="145"/>
        <v>0</v>
      </c>
      <c r="R352" s="17">
        <f t="shared" si="145"/>
        <v>926300</v>
      </c>
      <c r="S352" s="17">
        <f t="shared" si="145"/>
        <v>926300</v>
      </c>
      <c r="T352" s="17">
        <f t="shared" si="145"/>
        <v>0</v>
      </c>
      <c r="U352" s="17">
        <f t="shared" si="145"/>
        <v>0</v>
      </c>
    </row>
    <row r="353" spans="1:21" x14ac:dyDescent="0.25">
      <c r="A353" s="19" t="s">
        <v>149</v>
      </c>
      <c r="B353" s="5">
        <v>53</v>
      </c>
      <c r="C353" s="5">
        <v>0</v>
      </c>
      <c r="D353" s="10" t="s">
        <v>50</v>
      </c>
      <c r="E353" s="32">
        <v>853</v>
      </c>
      <c r="F353" s="10" t="s">
        <v>130</v>
      </c>
      <c r="G353" s="10" t="s">
        <v>14</v>
      </c>
      <c r="H353" s="6" t="s">
        <v>280</v>
      </c>
      <c r="I353" s="10" t="s">
        <v>131</v>
      </c>
      <c r="J353" s="17">
        <f>'[1]3.ВС'!J417</f>
        <v>926300</v>
      </c>
      <c r="K353" s="18">
        <f>'[1]3.ВС'!K417</f>
        <v>926300</v>
      </c>
      <c r="L353" s="18">
        <f>'[1]3.ВС'!L417</f>
        <v>0</v>
      </c>
      <c r="M353" s="18">
        <f>'[1]3.ВС'!M417</f>
        <v>0</v>
      </c>
      <c r="N353" s="17">
        <f>'[1]3.ВС'!N417</f>
        <v>926300</v>
      </c>
      <c r="O353" s="17">
        <f>'[1]3.ВС'!O417</f>
        <v>926300</v>
      </c>
      <c r="P353" s="17">
        <f>'[1]3.ВС'!P417</f>
        <v>0</v>
      </c>
      <c r="Q353" s="17">
        <f>'[1]3.ВС'!Q417</f>
        <v>0</v>
      </c>
      <c r="R353" s="17">
        <f>'[1]3.ВС'!R417</f>
        <v>926300</v>
      </c>
      <c r="S353" s="17">
        <f>'[1]3.ВС'!S417</f>
        <v>926300</v>
      </c>
      <c r="T353" s="17">
        <f>'[1]3.ВС'!T417</f>
        <v>0</v>
      </c>
      <c r="U353" s="17">
        <f>'[1]3.ВС'!U417</f>
        <v>0</v>
      </c>
    </row>
    <row r="354" spans="1:21" ht="45" x14ac:dyDescent="0.25">
      <c r="A354" s="21" t="s">
        <v>132</v>
      </c>
      <c r="B354" s="5">
        <v>53</v>
      </c>
      <c r="C354" s="5">
        <v>0</v>
      </c>
      <c r="D354" s="6" t="s">
        <v>50</v>
      </c>
      <c r="E354" s="32">
        <v>853</v>
      </c>
      <c r="F354" s="10" t="s">
        <v>130</v>
      </c>
      <c r="G354" s="10" t="s">
        <v>50</v>
      </c>
      <c r="H354" s="6" t="s">
        <v>281</v>
      </c>
      <c r="I354" s="10"/>
      <c r="J354" s="17">
        <f t="shared" ref="J354:U355" si="146">J355</f>
        <v>3000000</v>
      </c>
      <c r="K354" s="18">
        <f t="shared" si="146"/>
        <v>0</v>
      </c>
      <c r="L354" s="18">
        <f t="shared" si="146"/>
        <v>3000000</v>
      </c>
      <c r="M354" s="18">
        <f t="shared" si="146"/>
        <v>0</v>
      </c>
      <c r="N354" s="17">
        <f t="shared" si="146"/>
        <v>1500000</v>
      </c>
      <c r="O354" s="17">
        <f t="shared" si="146"/>
        <v>0</v>
      </c>
      <c r="P354" s="17">
        <f t="shared" si="146"/>
        <v>1500000</v>
      </c>
      <c r="Q354" s="17">
        <f t="shared" si="146"/>
        <v>0</v>
      </c>
      <c r="R354" s="17">
        <f t="shared" si="146"/>
        <v>1500000</v>
      </c>
      <c r="S354" s="17">
        <f t="shared" si="146"/>
        <v>0</v>
      </c>
      <c r="T354" s="17">
        <f t="shared" si="146"/>
        <v>1500000</v>
      </c>
      <c r="U354" s="17">
        <f t="shared" si="146"/>
        <v>0</v>
      </c>
    </row>
    <row r="355" spans="1:21" x14ac:dyDescent="0.25">
      <c r="A355" s="19" t="s">
        <v>26</v>
      </c>
      <c r="B355" s="5">
        <v>53</v>
      </c>
      <c r="C355" s="5">
        <v>0</v>
      </c>
      <c r="D355" s="10" t="s">
        <v>50</v>
      </c>
      <c r="E355" s="32">
        <v>853</v>
      </c>
      <c r="F355" s="10" t="s">
        <v>130</v>
      </c>
      <c r="G355" s="10" t="s">
        <v>50</v>
      </c>
      <c r="H355" s="6" t="s">
        <v>281</v>
      </c>
      <c r="I355" s="10" t="s">
        <v>27</v>
      </c>
      <c r="J355" s="17">
        <f t="shared" si="146"/>
        <v>3000000</v>
      </c>
      <c r="K355" s="18">
        <f t="shared" si="146"/>
        <v>0</v>
      </c>
      <c r="L355" s="18">
        <f t="shared" si="146"/>
        <v>3000000</v>
      </c>
      <c r="M355" s="18">
        <f t="shared" si="146"/>
        <v>0</v>
      </c>
      <c r="N355" s="17">
        <f t="shared" si="146"/>
        <v>1500000</v>
      </c>
      <c r="O355" s="17">
        <f t="shared" si="146"/>
        <v>0</v>
      </c>
      <c r="P355" s="17">
        <f t="shared" si="146"/>
        <v>1500000</v>
      </c>
      <c r="Q355" s="17">
        <f t="shared" si="146"/>
        <v>0</v>
      </c>
      <c r="R355" s="17">
        <f t="shared" si="146"/>
        <v>1500000</v>
      </c>
      <c r="S355" s="17">
        <f t="shared" si="146"/>
        <v>0</v>
      </c>
      <c r="T355" s="17">
        <f t="shared" si="146"/>
        <v>1500000</v>
      </c>
      <c r="U355" s="17">
        <f t="shared" si="146"/>
        <v>0</v>
      </c>
    </row>
    <row r="356" spans="1:21" x14ac:dyDescent="0.25">
      <c r="A356" s="19" t="s">
        <v>149</v>
      </c>
      <c r="B356" s="5">
        <v>53</v>
      </c>
      <c r="C356" s="5">
        <v>0</v>
      </c>
      <c r="D356" s="10" t="s">
        <v>50</v>
      </c>
      <c r="E356" s="32">
        <v>853</v>
      </c>
      <c r="F356" s="10" t="s">
        <v>130</v>
      </c>
      <c r="G356" s="10" t="s">
        <v>50</v>
      </c>
      <c r="H356" s="6" t="s">
        <v>281</v>
      </c>
      <c r="I356" s="10" t="s">
        <v>131</v>
      </c>
      <c r="J356" s="17">
        <f>'[1]3.ВС'!J421</f>
        <v>3000000</v>
      </c>
      <c r="K356" s="18">
        <f>'[1]3.ВС'!K421</f>
        <v>0</v>
      </c>
      <c r="L356" s="18">
        <f>'[1]3.ВС'!L421</f>
        <v>3000000</v>
      </c>
      <c r="M356" s="18">
        <f>'[1]3.ВС'!M421</f>
        <v>0</v>
      </c>
      <c r="N356" s="17">
        <f>'[1]3.ВС'!N421</f>
        <v>1500000</v>
      </c>
      <c r="O356" s="17">
        <f>'[1]3.ВС'!O421</f>
        <v>0</v>
      </c>
      <c r="P356" s="17">
        <f>'[1]3.ВС'!P421</f>
        <v>1500000</v>
      </c>
      <c r="Q356" s="17">
        <f>'[1]3.ВС'!Q421</f>
        <v>0</v>
      </c>
      <c r="R356" s="17">
        <f>'[1]3.ВС'!R421</f>
        <v>1500000</v>
      </c>
      <c r="S356" s="17">
        <f>'[1]3.ВС'!S421</f>
        <v>0</v>
      </c>
      <c r="T356" s="17">
        <f>'[1]3.ВС'!T421</f>
        <v>1500000</v>
      </c>
      <c r="U356" s="17">
        <f>'[1]3.ВС'!U421</f>
        <v>0</v>
      </c>
    </row>
    <row r="357" spans="1:21" s="15" customFormat="1" ht="14.25" x14ac:dyDescent="0.25">
      <c r="A357" s="30" t="s">
        <v>282</v>
      </c>
      <c r="B357" s="43">
        <v>70</v>
      </c>
      <c r="C357" s="43"/>
      <c r="D357" s="12"/>
      <c r="E357" s="42"/>
      <c r="F357" s="12"/>
      <c r="G357" s="12"/>
      <c r="H357" s="12"/>
      <c r="I357" s="12"/>
      <c r="J357" s="13">
        <f>J358+J364+J370</f>
        <v>2160900</v>
      </c>
      <c r="K357" s="13">
        <f t="shared" ref="K357:R357" si="147">K358+K364+K370</f>
        <v>0</v>
      </c>
      <c r="L357" s="13">
        <f t="shared" si="147"/>
        <v>2142900</v>
      </c>
      <c r="M357" s="13">
        <f t="shared" si="147"/>
        <v>18000</v>
      </c>
      <c r="N357" s="13">
        <f t="shared" si="147"/>
        <v>4377081.01</v>
      </c>
      <c r="O357" s="13">
        <f t="shared" si="147"/>
        <v>0</v>
      </c>
      <c r="P357" s="13">
        <f t="shared" si="147"/>
        <v>4359081.01</v>
      </c>
      <c r="Q357" s="13">
        <f t="shared" si="147"/>
        <v>18000</v>
      </c>
      <c r="R357" s="13">
        <f t="shared" si="147"/>
        <v>8162661.9100000001</v>
      </c>
      <c r="S357" s="13" t="e">
        <f>#REF!+#REF!+S358+S364+S370</f>
        <v>#REF!</v>
      </c>
      <c r="T357" s="13" t="e">
        <f>#REF!+#REF!+T358+T364+T370</f>
        <v>#REF!</v>
      </c>
      <c r="U357" s="13" t="e">
        <f>#REF!+#REF!+U358+U364+U370</f>
        <v>#REF!</v>
      </c>
    </row>
    <row r="358" spans="1:21" ht="30" x14ac:dyDescent="0.25">
      <c r="A358" s="21" t="s">
        <v>125</v>
      </c>
      <c r="B358" s="5">
        <v>70</v>
      </c>
      <c r="C358" s="5">
        <v>0</v>
      </c>
      <c r="D358" s="10" t="s">
        <v>265</v>
      </c>
      <c r="E358" s="32">
        <v>853</v>
      </c>
      <c r="F358" s="10"/>
      <c r="G358" s="10"/>
      <c r="H358" s="10"/>
      <c r="I358" s="10"/>
      <c r="J358" s="17">
        <f>J359+J361</f>
        <v>1000000</v>
      </c>
      <c r="K358" s="17">
        <f t="shared" ref="K358:R358" si="148">K359+K361</f>
        <v>0</v>
      </c>
      <c r="L358" s="17">
        <f t="shared" si="148"/>
        <v>1000000</v>
      </c>
      <c r="M358" s="17">
        <f t="shared" si="148"/>
        <v>0</v>
      </c>
      <c r="N358" s="17">
        <f t="shared" si="148"/>
        <v>3229181.01</v>
      </c>
      <c r="O358" s="17">
        <f t="shared" si="148"/>
        <v>0</v>
      </c>
      <c r="P358" s="17">
        <f t="shared" si="148"/>
        <v>3229181.01</v>
      </c>
      <c r="Q358" s="17">
        <f t="shared" si="148"/>
        <v>0</v>
      </c>
      <c r="R358" s="17">
        <f t="shared" si="148"/>
        <v>7014261.9100000001</v>
      </c>
      <c r="S358" s="17" t="e">
        <f>#REF!+S359+S361</f>
        <v>#REF!</v>
      </c>
      <c r="T358" s="17" t="e">
        <f>#REF!+T359+T361</f>
        <v>#REF!</v>
      </c>
      <c r="U358" s="17" t="e">
        <f>#REF!+U359+U361</f>
        <v>#REF!</v>
      </c>
    </row>
    <row r="359" spans="1:21" x14ac:dyDescent="0.25">
      <c r="A359" s="41" t="s">
        <v>129</v>
      </c>
      <c r="B359" s="5">
        <v>70</v>
      </c>
      <c r="C359" s="5">
        <v>0</v>
      </c>
      <c r="D359" s="10" t="s">
        <v>265</v>
      </c>
      <c r="E359" s="5">
        <v>853</v>
      </c>
      <c r="F359" s="10"/>
      <c r="G359" s="10"/>
      <c r="H359" s="10" t="s">
        <v>284</v>
      </c>
      <c r="I359" s="10"/>
      <c r="J359" s="17">
        <f t="shared" ref="J359:U359" si="149">J360</f>
        <v>0</v>
      </c>
      <c r="K359" s="18">
        <f t="shared" si="149"/>
        <v>0</v>
      </c>
      <c r="L359" s="18">
        <f t="shared" si="149"/>
        <v>0</v>
      </c>
      <c r="M359" s="18">
        <f t="shared" si="149"/>
        <v>0</v>
      </c>
      <c r="N359" s="17">
        <f t="shared" si="149"/>
        <v>3229181.01</v>
      </c>
      <c r="O359" s="17">
        <f t="shared" si="149"/>
        <v>0</v>
      </c>
      <c r="P359" s="17">
        <f t="shared" si="149"/>
        <v>3229181.01</v>
      </c>
      <c r="Q359" s="17">
        <f t="shared" si="149"/>
        <v>0</v>
      </c>
      <c r="R359" s="17">
        <f t="shared" si="149"/>
        <v>7014261.9100000001</v>
      </c>
      <c r="S359" s="17">
        <f t="shared" si="149"/>
        <v>0</v>
      </c>
      <c r="T359" s="17">
        <f t="shared" si="149"/>
        <v>7014261.9100000001</v>
      </c>
      <c r="U359" s="17">
        <f t="shared" si="149"/>
        <v>0</v>
      </c>
    </row>
    <row r="360" spans="1:21" x14ac:dyDescent="0.25">
      <c r="A360" s="19" t="s">
        <v>127</v>
      </c>
      <c r="B360" s="5">
        <v>70</v>
      </c>
      <c r="C360" s="5">
        <v>0</v>
      </c>
      <c r="D360" s="10" t="s">
        <v>265</v>
      </c>
      <c r="E360" s="5">
        <v>853</v>
      </c>
      <c r="F360" s="10"/>
      <c r="G360" s="10"/>
      <c r="H360" s="10" t="s">
        <v>284</v>
      </c>
      <c r="I360" s="10" t="s">
        <v>128</v>
      </c>
      <c r="J360" s="17">
        <f>'[1]3.ВС'!J412</f>
        <v>0</v>
      </c>
      <c r="K360" s="18">
        <f>'[1]3.ВС'!K412</f>
        <v>0</v>
      </c>
      <c r="L360" s="18">
        <f>'[1]3.ВС'!L412</f>
        <v>0</v>
      </c>
      <c r="M360" s="18">
        <f>'[1]3.ВС'!M412</f>
        <v>0</v>
      </c>
      <c r="N360" s="17">
        <f>'[1]3.ВС'!N412</f>
        <v>3229181.01</v>
      </c>
      <c r="O360" s="17">
        <f>'[1]3.ВС'!O412</f>
        <v>0</v>
      </c>
      <c r="P360" s="17">
        <f>'[1]3.ВС'!P412</f>
        <v>3229181.01</v>
      </c>
      <c r="Q360" s="17">
        <f>'[1]3.ВС'!Q412</f>
        <v>0</v>
      </c>
      <c r="R360" s="17">
        <f>'[1]3.ВС'!R412</f>
        <v>7014261.9100000001</v>
      </c>
      <c r="S360" s="17">
        <f>'[1]3.ВС'!S412</f>
        <v>0</v>
      </c>
      <c r="T360" s="17">
        <f>'[1]3.ВС'!T412</f>
        <v>7014261.9100000001</v>
      </c>
      <c r="U360" s="17">
        <f>'[1]3.ВС'!U412</f>
        <v>0</v>
      </c>
    </row>
    <row r="361" spans="1:21" x14ac:dyDescent="0.25">
      <c r="A361" s="21" t="s">
        <v>101</v>
      </c>
      <c r="B361" s="5">
        <v>70</v>
      </c>
      <c r="C361" s="5">
        <v>0</v>
      </c>
      <c r="D361" s="10" t="s">
        <v>265</v>
      </c>
      <c r="E361" s="5">
        <v>853</v>
      </c>
      <c r="F361" s="10" t="s">
        <v>14</v>
      </c>
      <c r="G361" s="10" t="s">
        <v>102</v>
      </c>
      <c r="H361" s="10" t="s">
        <v>283</v>
      </c>
      <c r="I361" s="10"/>
      <c r="J361" s="17">
        <f t="shared" ref="J361:U362" si="150">J362</f>
        <v>1000000</v>
      </c>
      <c r="K361" s="18">
        <f t="shared" si="150"/>
        <v>0</v>
      </c>
      <c r="L361" s="18">
        <f t="shared" si="150"/>
        <v>1000000</v>
      </c>
      <c r="M361" s="18">
        <f t="shared" si="150"/>
        <v>0</v>
      </c>
      <c r="N361" s="17">
        <f t="shared" si="150"/>
        <v>0</v>
      </c>
      <c r="O361" s="17">
        <f t="shared" si="150"/>
        <v>0</v>
      </c>
      <c r="P361" s="17">
        <f t="shared" si="150"/>
        <v>0</v>
      </c>
      <c r="Q361" s="17">
        <f t="shared" si="150"/>
        <v>0</v>
      </c>
      <c r="R361" s="17">
        <f t="shared" si="150"/>
        <v>0</v>
      </c>
      <c r="S361" s="17">
        <f t="shared" si="150"/>
        <v>0</v>
      </c>
      <c r="T361" s="17">
        <f t="shared" si="150"/>
        <v>0</v>
      </c>
      <c r="U361" s="17">
        <f t="shared" si="150"/>
        <v>0</v>
      </c>
    </row>
    <row r="362" spans="1:21" x14ac:dyDescent="0.25">
      <c r="A362" s="20" t="s">
        <v>34</v>
      </c>
      <c r="B362" s="5">
        <v>70</v>
      </c>
      <c r="C362" s="5">
        <v>0</v>
      </c>
      <c r="D362" s="10" t="s">
        <v>265</v>
      </c>
      <c r="E362" s="5">
        <v>853</v>
      </c>
      <c r="F362" s="10" t="s">
        <v>14</v>
      </c>
      <c r="G362" s="10" t="s">
        <v>102</v>
      </c>
      <c r="H362" s="10" t="s">
        <v>283</v>
      </c>
      <c r="I362" s="10" t="s">
        <v>35</v>
      </c>
      <c r="J362" s="17">
        <f t="shared" si="150"/>
        <v>1000000</v>
      </c>
      <c r="K362" s="18">
        <f t="shared" si="150"/>
        <v>0</v>
      </c>
      <c r="L362" s="18">
        <f t="shared" si="150"/>
        <v>1000000</v>
      </c>
      <c r="M362" s="18">
        <f t="shared" si="150"/>
        <v>0</v>
      </c>
      <c r="N362" s="17">
        <f t="shared" si="150"/>
        <v>0</v>
      </c>
      <c r="O362" s="17">
        <f t="shared" si="150"/>
        <v>0</v>
      </c>
      <c r="P362" s="17">
        <f t="shared" si="150"/>
        <v>0</v>
      </c>
      <c r="Q362" s="17">
        <f t="shared" si="150"/>
        <v>0</v>
      </c>
      <c r="R362" s="17">
        <f t="shared" si="150"/>
        <v>0</v>
      </c>
      <c r="S362" s="17">
        <f t="shared" si="150"/>
        <v>0</v>
      </c>
      <c r="T362" s="17">
        <f t="shared" si="150"/>
        <v>0</v>
      </c>
      <c r="U362" s="17">
        <f t="shared" si="150"/>
        <v>0</v>
      </c>
    </row>
    <row r="363" spans="1:21" x14ac:dyDescent="0.25">
      <c r="A363" s="19" t="s">
        <v>127</v>
      </c>
      <c r="B363" s="5">
        <v>70</v>
      </c>
      <c r="C363" s="5">
        <v>0</v>
      </c>
      <c r="D363" s="10" t="s">
        <v>265</v>
      </c>
      <c r="E363" s="5">
        <v>853</v>
      </c>
      <c r="F363" s="10" t="s">
        <v>14</v>
      </c>
      <c r="G363" s="10" t="s">
        <v>102</v>
      </c>
      <c r="H363" s="10" t="s">
        <v>283</v>
      </c>
      <c r="I363" s="10" t="s">
        <v>128</v>
      </c>
      <c r="J363" s="17">
        <f>'[1]3.ВС'!J408</f>
        <v>1000000</v>
      </c>
      <c r="K363" s="18">
        <f>'[1]3.ВС'!K408</f>
        <v>0</v>
      </c>
      <c r="L363" s="18">
        <f>'[1]3.ВС'!L408</f>
        <v>1000000</v>
      </c>
      <c r="M363" s="18">
        <f>'[1]3.ВС'!M408</f>
        <v>0</v>
      </c>
      <c r="N363" s="17">
        <f>'[1]3.ВС'!N408</f>
        <v>0</v>
      </c>
      <c r="O363" s="17">
        <f>'[1]3.ВС'!O408</f>
        <v>0</v>
      </c>
      <c r="P363" s="17">
        <f>'[1]3.ВС'!P408</f>
        <v>0</v>
      </c>
      <c r="Q363" s="17">
        <f>'[1]3.ВС'!Q408</f>
        <v>0</v>
      </c>
      <c r="R363" s="17">
        <f>'[1]3.ВС'!R408</f>
        <v>0</v>
      </c>
      <c r="S363" s="17">
        <f>'[1]3.ВС'!S408</f>
        <v>0</v>
      </c>
      <c r="T363" s="17">
        <f>'[1]3.ВС'!T408</f>
        <v>0</v>
      </c>
      <c r="U363" s="17">
        <f>'[1]3.ВС'!U408</f>
        <v>0</v>
      </c>
    </row>
    <row r="364" spans="1:21" ht="30" x14ac:dyDescent="0.25">
      <c r="A364" s="21" t="s">
        <v>133</v>
      </c>
      <c r="B364" s="32">
        <v>70</v>
      </c>
      <c r="C364" s="32">
        <v>0</v>
      </c>
      <c r="D364" s="10" t="s">
        <v>265</v>
      </c>
      <c r="E364" s="32">
        <v>854</v>
      </c>
      <c r="F364" s="32"/>
      <c r="G364" s="10"/>
      <c r="H364" s="10"/>
      <c r="I364" s="10"/>
      <c r="J364" s="17">
        <f t="shared" ref="J364:U364" si="151">J365</f>
        <v>392700</v>
      </c>
      <c r="K364" s="18">
        <f t="shared" si="151"/>
        <v>0</v>
      </c>
      <c r="L364" s="18">
        <f t="shared" si="151"/>
        <v>392700</v>
      </c>
      <c r="M364" s="18">
        <f t="shared" si="151"/>
        <v>0</v>
      </c>
      <c r="N364" s="17">
        <f t="shared" si="151"/>
        <v>382400</v>
      </c>
      <c r="O364" s="17">
        <f t="shared" si="151"/>
        <v>0</v>
      </c>
      <c r="P364" s="17">
        <f t="shared" si="151"/>
        <v>382400</v>
      </c>
      <c r="Q364" s="17">
        <f t="shared" si="151"/>
        <v>0</v>
      </c>
      <c r="R364" s="17">
        <f t="shared" si="151"/>
        <v>382900</v>
      </c>
      <c r="S364" s="17">
        <f t="shared" si="151"/>
        <v>0</v>
      </c>
      <c r="T364" s="17">
        <f t="shared" si="151"/>
        <v>382900</v>
      </c>
      <c r="U364" s="17">
        <f t="shared" si="151"/>
        <v>0</v>
      </c>
    </row>
    <row r="365" spans="1:21" ht="45" x14ac:dyDescent="0.25">
      <c r="A365" s="21" t="s">
        <v>33</v>
      </c>
      <c r="B365" s="5">
        <v>70</v>
      </c>
      <c r="C365" s="5">
        <v>0</v>
      </c>
      <c r="D365" s="10" t="s">
        <v>265</v>
      </c>
      <c r="E365" s="5">
        <v>854</v>
      </c>
      <c r="F365" s="10" t="s">
        <v>32</v>
      </c>
      <c r="G365" s="10" t="s">
        <v>51</v>
      </c>
      <c r="H365" s="10" t="s">
        <v>170</v>
      </c>
      <c r="I365" s="10"/>
      <c r="J365" s="17">
        <f t="shared" ref="J365:U365" si="152">J366+J369</f>
        <v>392700</v>
      </c>
      <c r="K365" s="18">
        <f t="shared" si="152"/>
        <v>0</v>
      </c>
      <c r="L365" s="18">
        <f t="shared" si="152"/>
        <v>392700</v>
      </c>
      <c r="M365" s="18">
        <f t="shared" si="152"/>
        <v>0</v>
      </c>
      <c r="N365" s="17">
        <f t="shared" si="152"/>
        <v>382400</v>
      </c>
      <c r="O365" s="17">
        <f t="shared" si="152"/>
        <v>0</v>
      </c>
      <c r="P365" s="17">
        <f t="shared" si="152"/>
        <v>382400</v>
      </c>
      <c r="Q365" s="17">
        <f t="shared" si="152"/>
        <v>0</v>
      </c>
      <c r="R365" s="17">
        <f t="shared" si="152"/>
        <v>382900</v>
      </c>
      <c r="S365" s="17">
        <f t="shared" si="152"/>
        <v>0</v>
      </c>
      <c r="T365" s="17">
        <f t="shared" si="152"/>
        <v>382900</v>
      </c>
      <c r="U365" s="17">
        <f t="shared" si="152"/>
        <v>0</v>
      </c>
    </row>
    <row r="366" spans="1:21" ht="90" x14ac:dyDescent="0.25">
      <c r="A366" s="19" t="s">
        <v>17</v>
      </c>
      <c r="B366" s="5">
        <v>70</v>
      </c>
      <c r="C366" s="5">
        <v>0</v>
      </c>
      <c r="D366" s="10" t="s">
        <v>265</v>
      </c>
      <c r="E366" s="5">
        <v>854</v>
      </c>
      <c r="F366" s="10" t="s">
        <v>14</v>
      </c>
      <c r="G366" s="10" t="s">
        <v>51</v>
      </c>
      <c r="H366" s="10" t="s">
        <v>170</v>
      </c>
      <c r="I366" s="10" t="s">
        <v>18</v>
      </c>
      <c r="J366" s="17">
        <f t="shared" ref="J366:U366" si="153">J367</f>
        <v>346100</v>
      </c>
      <c r="K366" s="18">
        <f t="shared" si="153"/>
        <v>0</v>
      </c>
      <c r="L366" s="18">
        <f t="shared" si="153"/>
        <v>346100</v>
      </c>
      <c r="M366" s="18">
        <f t="shared" si="153"/>
        <v>0</v>
      </c>
      <c r="N366" s="17">
        <f t="shared" si="153"/>
        <v>346100</v>
      </c>
      <c r="O366" s="17">
        <f t="shared" si="153"/>
        <v>0</v>
      </c>
      <c r="P366" s="17">
        <f t="shared" si="153"/>
        <v>346100</v>
      </c>
      <c r="Q366" s="17">
        <f t="shared" si="153"/>
        <v>0</v>
      </c>
      <c r="R366" s="17">
        <f t="shared" si="153"/>
        <v>346100</v>
      </c>
      <c r="S366" s="17">
        <f t="shared" si="153"/>
        <v>0</v>
      </c>
      <c r="T366" s="17">
        <f t="shared" si="153"/>
        <v>346100</v>
      </c>
      <c r="U366" s="17">
        <f t="shared" si="153"/>
        <v>0</v>
      </c>
    </row>
    <row r="367" spans="1:21" ht="45" x14ac:dyDescent="0.25">
      <c r="A367" s="19" t="s">
        <v>138</v>
      </c>
      <c r="B367" s="5">
        <v>70</v>
      </c>
      <c r="C367" s="5">
        <v>0</v>
      </c>
      <c r="D367" s="10" t="s">
        <v>265</v>
      </c>
      <c r="E367" s="5">
        <v>854</v>
      </c>
      <c r="F367" s="10" t="s">
        <v>14</v>
      </c>
      <c r="G367" s="10" t="s">
        <v>51</v>
      </c>
      <c r="H367" s="10" t="s">
        <v>170</v>
      </c>
      <c r="I367" s="10" t="s">
        <v>20</v>
      </c>
      <c r="J367" s="17">
        <f>'[1]3.ВС'!J427</f>
        <v>346100</v>
      </c>
      <c r="K367" s="18">
        <f>'[1]3.ВС'!K427</f>
        <v>0</v>
      </c>
      <c r="L367" s="18">
        <f>'[1]3.ВС'!L427</f>
        <v>346100</v>
      </c>
      <c r="M367" s="18">
        <f>'[1]3.ВС'!M427</f>
        <v>0</v>
      </c>
      <c r="N367" s="17">
        <f>'[1]3.ВС'!N427</f>
        <v>346100</v>
      </c>
      <c r="O367" s="17">
        <f>'[1]3.ВС'!O427</f>
        <v>0</v>
      </c>
      <c r="P367" s="17">
        <f>'[1]3.ВС'!P427</f>
        <v>346100</v>
      </c>
      <c r="Q367" s="17">
        <f>'[1]3.ВС'!Q427</f>
        <v>0</v>
      </c>
      <c r="R367" s="17">
        <f>'[1]3.ВС'!R427</f>
        <v>346100</v>
      </c>
      <c r="S367" s="17">
        <f>'[1]3.ВС'!S427</f>
        <v>0</v>
      </c>
      <c r="T367" s="17">
        <f>'[1]3.ВС'!T427</f>
        <v>346100</v>
      </c>
      <c r="U367" s="17">
        <f>'[1]3.ВС'!U427</f>
        <v>0</v>
      </c>
    </row>
    <row r="368" spans="1:21" ht="45" x14ac:dyDescent="0.25">
      <c r="A368" s="20" t="s">
        <v>21</v>
      </c>
      <c r="B368" s="5">
        <v>70</v>
      </c>
      <c r="C368" s="5">
        <v>0</v>
      </c>
      <c r="D368" s="10" t="s">
        <v>265</v>
      </c>
      <c r="E368" s="5">
        <v>854</v>
      </c>
      <c r="F368" s="10" t="s">
        <v>14</v>
      </c>
      <c r="G368" s="10" t="s">
        <v>51</v>
      </c>
      <c r="H368" s="10" t="s">
        <v>170</v>
      </c>
      <c r="I368" s="10" t="s">
        <v>22</v>
      </c>
      <c r="J368" s="17">
        <f t="shared" ref="J368:U368" si="154">J369</f>
        <v>46600</v>
      </c>
      <c r="K368" s="18">
        <f t="shared" si="154"/>
        <v>0</v>
      </c>
      <c r="L368" s="18">
        <f t="shared" si="154"/>
        <v>46600</v>
      </c>
      <c r="M368" s="18">
        <f t="shared" si="154"/>
        <v>0</v>
      </c>
      <c r="N368" s="17">
        <f t="shared" si="154"/>
        <v>36300</v>
      </c>
      <c r="O368" s="17">
        <f t="shared" si="154"/>
        <v>0</v>
      </c>
      <c r="P368" s="17">
        <f t="shared" si="154"/>
        <v>36300</v>
      </c>
      <c r="Q368" s="17">
        <f t="shared" si="154"/>
        <v>0</v>
      </c>
      <c r="R368" s="17">
        <f t="shared" si="154"/>
        <v>36800</v>
      </c>
      <c r="S368" s="17">
        <f t="shared" si="154"/>
        <v>0</v>
      </c>
      <c r="T368" s="17">
        <f t="shared" si="154"/>
        <v>36800</v>
      </c>
      <c r="U368" s="17">
        <f t="shared" si="154"/>
        <v>0</v>
      </c>
    </row>
    <row r="369" spans="1:21" ht="45" x14ac:dyDescent="0.25">
      <c r="A369" s="20" t="s">
        <v>23</v>
      </c>
      <c r="B369" s="5">
        <v>70</v>
      </c>
      <c r="C369" s="5">
        <v>0</v>
      </c>
      <c r="D369" s="10" t="s">
        <v>265</v>
      </c>
      <c r="E369" s="5">
        <v>854</v>
      </c>
      <c r="F369" s="10" t="s">
        <v>14</v>
      </c>
      <c r="G369" s="10" t="s">
        <v>51</v>
      </c>
      <c r="H369" s="10" t="s">
        <v>170</v>
      </c>
      <c r="I369" s="10" t="s">
        <v>24</v>
      </c>
      <c r="J369" s="17">
        <f>'[1]3.ВС'!J429</f>
        <v>46600</v>
      </c>
      <c r="K369" s="18">
        <f>'[1]3.ВС'!K429</f>
        <v>0</v>
      </c>
      <c r="L369" s="18">
        <f>'[1]3.ВС'!L429</f>
        <v>46600</v>
      </c>
      <c r="M369" s="18">
        <f>'[1]3.ВС'!M429</f>
        <v>0</v>
      </c>
      <c r="N369" s="17">
        <f>'[1]3.ВС'!N429</f>
        <v>36300</v>
      </c>
      <c r="O369" s="17">
        <f>'[1]3.ВС'!O429</f>
        <v>0</v>
      </c>
      <c r="P369" s="17">
        <f>'[1]3.ВС'!P429</f>
        <v>36300</v>
      </c>
      <c r="Q369" s="17">
        <f>'[1]3.ВС'!Q429</f>
        <v>0</v>
      </c>
      <c r="R369" s="17">
        <f>'[1]3.ВС'!R429</f>
        <v>36800</v>
      </c>
      <c r="S369" s="17">
        <f>'[1]3.ВС'!S429</f>
        <v>0</v>
      </c>
      <c r="T369" s="17">
        <f>'[1]3.ВС'!T429</f>
        <v>36800</v>
      </c>
      <c r="U369" s="17">
        <f>'[1]3.ВС'!U429</f>
        <v>0</v>
      </c>
    </row>
    <row r="370" spans="1:21" ht="30" x14ac:dyDescent="0.25">
      <c r="A370" s="21" t="s">
        <v>134</v>
      </c>
      <c r="B370" s="5">
        <v>70</v>
      </c>
      <c r="C370" s="5">
        <v>0</v>
      </c>
      <c r="D370" s="10" t="s">
        <v>265</v>
      </c>
      <c r="E370" s="5">
        <v>857</v>
      </c>
      <c r="F370" s="10"/>
      <c r="G370" s="10"/>
      <c r="H370" s="10"/>
      <c r="I370" s="10"/>
      <c r="J370" s="17">
        <f t="shared" ref="J370:U370" si="155">J371+J374+J377</f>
        <v>768200</v>
      </c>
      <c r="K370" s="18">
        <f t="shared" si="155"/>
        <v>0</v>
      </c>
      <c r="L370" s="18">
        <f t="shared" si="155"/>
        <v>750200</v>
      </c>
      <c r="M370" s="18">
        <f t="shared" si="155"/>
        <v>18000</v>
      </c>
      <c r="N370" s="17">
        <f t="shared" si="155"/>
        <v>765500</v>
      </c>
      <c r="O370" s="17">
        <f t="shared" si="155"/>
        <v>0</v>
      </c>
      <c r="P370" s="17">
        <f t="shared" si="155"/>
        <v>747500</v>
      </c>
      <c r="Q370" s="17">
        <f t="shared" si="155"/>
        <v>18000</v>
      </c>
      <c r="R370" s="17">
        <f t="shared" si="155"/>
        <v>765500</v>
      </c>
      <c r="S370" s="17">
        <f t="shared" si="155"/>
        <v>0</v>
      </c>
      <c r="T370" s="17">
        <f t="shared" si="155"/>
        <v>747500</v>
      </c>
      <c r="U370" s="17">
        <f t="shared" si="155"/>
        <v>18000</v>
      </c>
    </row>
    <row r="371" spans="1:21" ht="45" x14ac:dyDescent="0.25">
      <c r="A371" s="21" t="s">
        <v>33</v>
      </c>
      <c r="B371" s="5">
        <v>70</v>
      </c>
      <c r="C371" s="5">
        <v>0</v>
      </c>
      <c r="D371" s="10" t="s">
        <v>265</v>
      </c>
      <c r="E371" s="5">
        <v>857</v>
      </c>
      <c r="F371" s="10" t="s">
        <v>14</v>
      </c>
      <c r="G371" s="10" t="s">
        <v>76</v>
      </c>
      <c r="H371" s="10" t="s">
        <v>170</v>
      </c>
      <c r="I371" s="10"/>
      <c r="J371" s="17">
        <f t="shared" ref="J371:U372" si="156">J372</f>
        <v>4500</v>
      </c>
      <c r="K371" s="18">
        <f t="shared" si="156"/>
        <v>0</v>
      </c>
      <c r="L371" s="18">
        <f t="shared" si="156"/>
        <v>4500</v>
      </c>
      <c r="M371" s="18">
        <f t="shared" si="156"/>
        <v>0</v>
      </c>
      <c r="N371" s="17">
        <f t="shared" si="156"/>
        <v>3000</v>
      </c>
      <c r="O371" s="17">
        <f t="shared" si="156"/>
        <v>0</v>
      </c>
      <c r="P371" s="17">
        <f t="shared" si="156"/>
        <v>3000</v>
      </c>
      <c r="Q371" s="17">
        <f t="shared" si="156"/>
        <v>0</v>
      </c>
      <c r="R371" s="17">
        <f t="shared" si="156"/>
        <v>3000</v>
      </c>
      <c r="S371" s="17">
        <f t="shared" si="156"/>
        <v>0</v>
      </c>
      <c r="T371" s="17">
        <f t="shared" si="156"/>
        <v>3000</v>
      </c>
      <c r="U371" s="17">
        <f t="shared" si="156"/>
        <v>0</v>
      </c>
    </row>
    <row r="372" spans="1:21" ht="45" x14ac:dyDescent="0.25">
      <c r="A372" s="20" t="s">
        <v>21</v>
      </c>
      <c r="B372" s="5">
        <v>70</v>
      </c>
      <c r="C372" s="5">
        <v>0</v>
      </c>
      <c r="D372" s="10" t="s">
        <v>265</v>
      </c>
      <c r="E372" s="5">
        <v>857</v>
      </c>
      <c r="F372" s="10" t="s">
        <v>14</v>
      </c>
      <c r="G372" s="10" t="s">
        <v>51</v>
      </c>
      <c r="H372" s="10" t="s">
        <v>170</v>
      </c>
      <c r="I372" s="10" t="s">
        <v>22</v>
      </c>
      <c r="J372" s="17">
        <f t="shared" si="156"/>
        <v>4500</v>
      </c>
      <c r="K372" s="18">
        <f t="shared" si="156"/>
        <v>0</v>
      </c>
      <c r="L372" s="18">
        <f t="shared" si="156"/>
        <v>4500</v>
      </c>
      <c r="M372" s="18">
        <f t="shared" si="156"/>
        <v>0</v>
      </c>
      <c r="N372" s="17">
        <f t="shared" si="156"/>
        <v>3000</v>
      </c>
      <c r="O372" s="17">
        <f t="shared" si="156"/>
        <v>0</v>
      </c>
      <c r="P372" s="17">
        <f t="shared" si="156"/>
        <v>3000</v>
      </c>
      <c r="Q372" s="17">
        <f t="shared" si="156"/>
        <v>0</v>
      </c>
      <c r="R372" s="17">
        <f t="shared" si="156"/>
        <v>3000</v>
      </c>
      <c r="S372" s="17">
        <f t="shared" si="156"/>
        <v>0</v>
      </c>
      <c r="T372" s="17">
        <f t="shared" si="156"/>
        <v>3000</v>
      </c>
      <c r="U372" s="17">
        <f t="shared" si="156"/>
        <v>0</v>
      </c>
    </row>
    <row r="373" spans="1:21" ht="45" x14ac:dyDescent="0.25">
      <c r="A373" s="20" t="s">
        <v>23</v>
      </c>
      <c r="B373" s="5">
        <v>70</v>
      </c>
      <c r="C373" s="5">
        <v>0</v>
      </c>
      <c r="D373" s="10" t="s">
        <v>265</v>
      </c>
      <c r="E373" s="5">
        <v>857</v>
      </c>
      <c r="F373" s="10" t="s">
        <v>14</v>
      </c>
      <c r="G373" s="10" t="s">
        <v>51</v>
      </c>
      <c r="H373" s="10" t="s">
        <v>170</v>
      </c>
      <c r="I373" s="10" t="s">
        <v>24</v>
      </c>
      <c r="J373" s="17">
        <f>'[1]3.ВС'!J435</f>
        <v>4500</v>
      </c>
      <c r="K373" s="18">
        <f>'[1]3.ВС'!K435</f>
        <v>0</v>
      </c>
      <c r="L373" s="18">
        <f>'[1]3.ВС'!L435</f>
        <v>4500</v>
      </c>
      <c r="M373" s="18">
        <f>'[1]3.ВС'!M435</f>
        <v>0</v>
      </c>
      <c r="N373" s="17">
        <f>'[1]3.ВС'!N435</f>
        <v>3000</v>
      </c>
      <c r="O373" s="17">
        <f>'[1]3.ВС'!O435</f>
        <v>0</v>
      </c>
      <c r="P373" s="17">
        <f>'[1]3.ВС'!P435</f>
        <v>3000</v>
      </c>
      <c r="Q373" s="17">
        <f>'[1]3.ВС'!Q435</f>
        <v>0</v>
      </c>
      <c r="R373" s="17">
        <f>'[1]3.ВС'!R435</f>
        <v>3000</v>
      </c>
      <c r="S373" s="17">
        <f>'[1]3.ВС'!S435</f>
        <v>0</v>
      </c>
      <c r="T373" s="17">
        <f>'[1]3.ВС'!T435</f>
        <v>3000</v>
      </c>
      <c r="U373" s="17">
        <f>'[1]3.ВС'!U435</f>
        <v>0</v>
      </c>
    </row>
    <row r="374" spans="1:21" ht="60" x14ac:dyDescent="0.25">
      <c r="A374" s="21" t="s">
        <v>135</v>
      </c>
      <c r="B374" s="5">
        <v>70</v>
      </c>
      <c r="C374" s="5">
        <v>0</v>
      </c>
      <c r="D374" s="10" t="s">
        <v>265</v>
      </c>
      <c r="E374" s="5">
        <v>857</v>
      </c>
      <c r="F374" s="10" t="s">
        <v>14</v>
      </c>
      <c r="G374" s="10" t="s">
        <v>76</v>
      </c>
      <c r="H374" s="10" t="s">
        <v>285</v>
      </c>
      <c r="I374" s="10"/>
      <c r="J374" s="17">
        <f t="shared" ref="J374:U375" si="157">J375</f>
        <v>745700</v>
      </c>
      <c r="K374" s="18">
        <f t="shared" si="157"/>
        <v>0</v>
      </c>
      <c r="L374" s="18">
        <f t="shared" si="157"/>
        <v>745700</v>
      </c>
      <c r="M374" s="18">
        <f t="shared" si="157"/>
        <v>0</v>
      </c>
      <c r="N374" s="17">
        <f t="shared" si="157"/>
        <v>744500</v>
      </c>
      <c r="O374" s="17">
        <f t="shared" si="157"/>
        <v>0</v>
      </c>
      <c r="P374" s="17">
        <f t="shared" si="157"/>
        <v>744500</v>
      </c>
      <c r="Q374" s="17">
        <f t="shared" si="157"/>
        <v>0</v>
      </c>
      <c r="R374" s="17">
        <f t="shared" si="157"/>
        <v>744500</v>
      </c>
      <c r="S374" s="17">
        <f t="shared" si="157"/>
        <v>0</v>
      </c>
      <c r="T374" s="17">
        <f t="shared" si="157"/>
        <v>744500</v>
      </c>
      <c r="U374" s="17">
        <f t="shared" si="157"/>
        <v>0</v>
      </c>
    </row>
    <row r="375" spans="1:21" ht="90" x14ac:dyDescent="0.25">
      <c r="A375" s="19" t="s">
        <v>17</v>
      </c>
      <c r="B375" s="5">
        <v>70</v>
      </c>
      <c r="C375" s="5">
        <v>0</v>
      </c>
      <c r="D375" s="10" t="s">
        <v>265</v>
      </c>
      <c r="E375" s="5">
        <v>857</v>
      </c>
      <c r="F375" s="10" t="s">
        <v>32</v>
      </c>
      <c r="G375" s="10" t="s">
        <v>76</v>
      </c>
      <c r="H375" s="10" t="s">
        <v>285</v>
      </c>
      <c r="I375" s="10" t="s">
        <v>18</v>
      </c>
      <c r="J375" s="17">
        <f t="shared" si="157"/>
        <v>745700</v>
      </c>
      <c r="K375" s="18">
        <f t="shared" si="157"/>
        <v>0</v>
      </c>
      <c r="L375" s="18">
        <f t="shared" si="157"/>
        <v>745700</v>
      </c>
      <c r="M375" s="18">
        <f t="shared" si="157"/>
        <v>0</v>
      </c>
      <c r="N375" s="17">
        <f t="shared" si="157"/>
        <v>744500</v>
      </c>
      <c r="O375" s="17">
        <f t="shared" si="157"/>
        <v>0</v>
      </c>
      <c r="P375" s="17">
        <f t="shared" si="157"/>
        <v>744500</v>
      </c>
      <c r="Q375" s="17">
        <f t="shared" si="157"/>
        <v>0</v>
      </c>
      <c r="R375" s="17">
        <f t="shared" si="157"/>
        <v>744500</v>
      </c>
      <c r="S375" s="17">
        <f t="shared" si="157"/>
        <v>0</v>
      </c>
      <c r="T375" s="17">
        <f t="shared" si="157"/>
        <v>744500</v>
      </c>
      <c r="U375" s="17">
        <f t="shared" si="157"/>
        <v>0</v>
      </c>
    </row>
    <row r="376" spans="1:21" ht="45" x14ac:dyDescent="0.25">
      <c r="A376" s="19" t="s">
        <v>138</v>
      </c>
      <c r="B376" s="5">
        <v>70</v>
      </c>
      <c r="C376" s="5">
        <v>0</v>
      </c>
      <c r="D376" s="10" t="s">
        <v>265</v>
      </c>
      <c r="E376" s="5">
        <v>857</v>
      </c>
      <c r="F376" s="10" t="s">
        <v>14</v>
      </c>
      <c r="G376" s="10" t="s">
        <v>76</v>
      </c>
      <c r="H376" s="10" t="s">
        <v>285</v>
      </c>
      <c r="I376" s="10" t="s">
        <v>20</v>
      </c>
      <c r="J376" s="17">
        <f>'[1]3.ВС'!J438</f>
        <v>745700</v>
      </c>
      <c r="K376" s="18">
        <f>'[1]3.ВС'!K438</f>
        <v>0</v>
      </c>
      <c r="L376" s="18">
        <f>'[1]3.ВС'!L438</f>
        <v>745700</v>
      </c>
      <c r="M376" s="18">
        <f>'[1]3.ВС'!M438</f>
        <v>0</v>
      </c>
      <c r="N376" s="17">
        <f>'[1]3.ВС'!N438</f>
        <v>744500</v>
      </c>
      <c r="O376" s="17">
        <f>'[1]3.ВС'!O438</f>
        <v>0</v>
      </c>
      <c r="P376" s="17">
        <f>'[1]3.ВС'!P438</f>
        <v>744500</v>
      </c>
      <c r="Q376" s="17">
        <f>'[1]3.ВС'!Q438</f>
        <v>0</v>
      </c>
      <c r="R376" s="17">
        <f>'[1]3.ВС'!R438</f>
        <v>744500</v>
      </c>
      <c r="S376" s="17">
        <f>'[1]3.ВС'!S438</f>
        <v>0</v>
      </c>
      <c r="T376" s="17">
        <f>'[1]3.ВС'!T438</f>
        <v>744500</v>
      </c>
      <c r="U376" s="17">
        <f>'[1]3.ВС'!U438</f>
        <v>0</v>
      </c>
    </row>
    <row r="377" spans="1:21" ht="90" x14ac:dyDescent="0.25">
      <c r="A377" s="21" t="s">
        <v>136</v>
      </c>
      <c r="B377" s="5">
        <v>70</v>
      </c>
      <c r="C377" s="5">
        <v>0</v>
      </c>
      <c r="D377" s="10" t="s">
        <v>265</v>
      </c>
      <c r="E377" s="5">
        <v>857</v>
      </c>
      <c r="F377" s="10" t="s">
        <v>32</v>
      </c>
      <c r="G377" s="10" t="s">
        <v>76</v>
      </c>
      <c r="H377" s="10" t="s">
        <v>286</v>
      </c>
      <c r="I377" s="11"/>
      <c r="J377" s="17">
        <f t="shared" ref="J377:U378" si="158">J378</f>
        <v>18000</v>
      </c>
      <c r="K377" s="18">
        <f t="shared" si="158"/>
        <v>0</v>
      </c>
      <c r="L377" s="18">
        <f t="shared" si="158"/>
        <v>0</v>
      </c>
      <c r="M377" s="18">
        <f t="shared" si="158"/>
        <v>18000</v>
      </c>
      <c r="N377" s="17">
        <f t="shared" si="158"/>
        <v>18000</v>
      </c>
      <c r="O377" s="17">
        <f t="shared" si="158"/>
        <v>0</v>
      </c>
      <c r="P377" s="17">
        <f t="shared" si="158"/>
        <v>0</v>
      </c>
      <c r="Q377" s="17">
        <f t="shared" si="158"/>
        <v>18000</v>
      </c>
      <c r="R377" s="17">
        <f t="shared" si="158"/>
        <v>18000</v>
      </c>
      <c r="S377" s="17">
        <f t="shared" si="158"/>
        <v>0</v>
      </c>
      <c r="T377" s="17">
        <f t="shared" si="158"/>
        <v>0</v>
      </c>
      <c r="U377" s="17">
        <f t="shared" si="158"/>
        <v>18000</v>
      </c>
    </row>
    <row r="378" spans="1:21" ht="45" x14ac:dyDescent="0.25">
      <c r="A378" s="20" t="s">
        <v>21</v>
      </c>
      <c r="B378" s="5">
        <v>70</v>
      </c>
      <c r="C378" s="5">
        <v>0</v>
      </c>
      <c r="D378" s="10" t="s">
        <v>265</v>
      </c>
      <c r="E378" s="5">
        <v>857</v>
      </c>
      <c r="F378" s="10" t="s">
        <v>14</v>
      </c>
      <c r="G378" s="10" t="s">
        <v>76</v>
      </c>
      <c r="H378" s="10" t="s">
        <v>286</v>
      </c>
      <c r="I378" s="10" t="s">
        <v>22</v>
      </c>
      <c r="J378" s="17">
        <f t="shared" si="158"/>
        <v>18000</v>
      </c>
      <c r="K378" s="18">
        <f t="shared" si="158"/>
        <v>0</v>
      </c>
      <c r="L378" s="18">
        <f t="shared" si="158"/>
        <v>0</v>
      </c>
      <c r="M378" s="18">
        <f t="shared" si="158"/>
        <v>18000</v>
      </c>
      <c r="N378" s="17">
        <f t="shared" si="158"/>
        <v>18000</v>
      </c>
      <c r="O378" s="17">
        <f t="shared" si="158"/>
        <v>0</v>
      </c>
      <c r="P378" s="17">
        <f t="shared" si="158"/>
        <v>0</v>
      </c>
      <c r="Q378" s="17">
        <f t="shared" si="158"/>
        <v>18000</v>
      </c>
      <c r="R378" s="17">
        <f t="shared" si="158"/>
        <v>18000</v>
      </c>
      <c r="S378" s="17">
        <f t="shared" si="158"/>
        <v>0</v>
      </c>
      <c r="T378" s="17">
        <f t="shared" si="158"/>
        <v>0</v>
      </c>
      <c r="U378" s="17">
        <f t="shared" si="158"/>
        <v>18000</v>
      </c>
    </row>
    <row r="379" spans="1:21" ht="45" x14ac:dyDescent="0.25">
      <c r="A379" s="20" t="s">
        <v>23</v>
      </c>
      <c r="B379" s="5">
        <v>70</v>
      </c>
      <c r="C379" s="5">
        <v>0</v>
      </c>
      <c r="D379" s="10" t="s">
        <v>265</v>
      </c>
      <c r="E379" s="5">
        <v>857</v>
      </c>
      <c r="F379" s="10" t="s">
        <v>14</v>
      </c>
      <c r="G379" s="10" t="s">
        <v>76</v>
      </c>
      <c r="H379" s="10" t="s">
        <v>286</v>
      </c>
      <c r="I379" s="10" t="s">
        <v>24</v>
      </c>
      <c r="J379" s="17">
        <f>'[1]3.ВС'!J441</f>
        <v>18000</v>
      </c>
      <c r="K379" s="18">
        <f>'[1]3.ВС'!K441</f>
        <v>0</v>
      </c>
      <c r="L379" s="18">
        <f>'[1]3.ВС'!L441</f>
        <v>0</v>
      </c>
      <c r="M379" s="18">
        <f>'[1]3.ВС'!M441</f>
        <v>18000</v>
      </c>
      <c r="N379" s="17">
        <f>'[1]3.ВС'!N441</f>
        <v>18000</v>
      </c>
      <c r="O379" s="17">
        <f>'[1]3.ВС'!O441</f>
        <v>0</v>
      </c>
      <c r="P379" s="17">
        <f>'[1]3.ВС'!P441</f>
        <v>0</v>
      </c>
      <c r="Q379" s="17">
        <f>'[1]3.ВС'!Q441</f>
        <v>18000</v>
      </c>
      <c r="R379" s="17">
        <f>'[1]3.ВС'!R441</f>
        <v>18000</v>
      </c>
      <c r="S379" s="17">
        <f>'[1]3.ВС'!S441</f>
        <v>0</v>
      </c>
      <c r="T379" s="17">
        <f>'[1]3.ВС'!T441</f>
        <v>0</v>
      </c>
      <c r="U379" s="17">
        <f>'[1]3.ВС'!U441</f>
        <v>18000</v>
      </c>
    </row>
    <row r="380" spans="1:21" x14ac:dyDescent="0.25">
      <c r="A380" s="19" t="s">
        <v>137</v>
      </c>
      <c r="B380" s="5"/>
      <c r="C380" s="5"/>
      <c r="D380" s="10"/>
      <c r="E380" s="5"/>
      <c r="F380" s="10"/>
      <c r="G380" s="10"/>
      <c r="H380" s="10"/>
      <c r="I380" s="10"/>
      <c r="J380" s="17">
        <f>J6+J244+J338+J357</f>
        <v>333317662.55000001</v>
      </c>
      <c r="K380" s="18">
        <f>K6+K244+K338+K357</f>
        <v>171160505.34999999</v>
      </c>
      <c r="L380" s="18">
        <f>L6+L244+L338+L357</f>
        <v>155403940</v>
      </c>
      <c r="M380" s="18">
        <f>M6+M244+M338+M357</f>
        <v>6753217.2000000002</v>
      </c>
      <c r="N380" s="17">
        <f>N6+N244+N338+N357</f>
        <v>321296329.19999999</v>
      </c>
      <c r="O380" s="17">
        <f>O6+O244+O338+O357</f>
        <v>193316869.79999998</v>
      </c>
      <c r="P380" s="17">
        <f>P6+P244+P338+P357</f>
        <v>121187400</v>
      </c>
      <c r="Q380" s="17">
        <f>Q6+Q244+Q338+Q357</f>
        <v>6792059.4000000004</v>
      </c>
      <c r="R380" s="17">
        <f>R6+R244+R338+R357</f>
        <v>303978915.23000002</v>
      </c>
      <c r="S380" s="17" t="e">
        <f>S6+S244+S338+S357</f>
        <v>#REF!</v>
      </c>
      <c r="T380" s="17" t="e">
        <f>T6+T244+T338+T357</f>
        <v>#REF!</v>
      </c>
      <c r="U380" s="17" t="e">
        <f>U6+U244+U338+U357</f>
        <v>#REF!</v>
      </c>
    </row>
  </sheetData>
  <mergeCells count="3">
    <mergeCell ref="J1:R1"/>
    <mergeCell ref="J2:R2"/>
    <mergeCell ref="A3:R3"/>
  </mergeCells>
  <pageMargins left="0.59055118110236227" right="0.59055118110236227" top="0.39370078740157483" bottom="0.39370078740157483"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2022-12-16T08:39:05Z</cp:lastPrinted>
  <dcterms:created xsi:type="dcterms:W3CDTF">2022-12-16T06:32:28Z</dcterms:created>
  <dcterms:modified xsi:type="dcterms:W3CDTF">2022-12-16T08:53:42Z</dcterms:modified>
</cp:coreProperties>
</file>