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05" windowWidth="14805" windowHeight="5310"/>
  </bookViews>
  <sheets>
    <sheet name="3.ВС" sheetId="47" r:id="rId1"/>
    <sheet name="4.ФС" sheetId="50" state="hidden" r:id="rId2"/>
    <sheet name="5.ПС" sheetId="2" state="hidden" r:id="rId3"/>
  </sheets>
  <definedNames>
    <definedName name="_xlnm.Print_Titles" localSheetId="0">'3.ВС'!$A:$K,'3.ВС'!$7:$7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J79" i="2" l="1"/>
  <c r="J157" i="2"/>
  <c r="J156" i="2" s="1"/>
  <c r="J143" i="2" s="1"/>
  <c r="J76" i="2"/>
  <c r="J75" i="2"/>
  <c r="J73" i="2"/>
  <c r="J72" i="2" s="1"/>
  <c r="J70" i="2"/>
  <c r="J69" i="2"/>
  <c r="J67" i="2"/>
  <c r="J66" i="2" s="1"/>
  <c r="J175" i="50"/>
  <c r="J183" i="50"/>
  <c r="J182" i="50"/>
  <c r="J73" i="50"/>
  <c r="J72" i="50"/>
  <c r="J70" i="50"/>
  <c r="J69" i="50" s="1"/>
  <c r="J67" i="50"/>
  <c r="J66" i="50"/>
  <c r="J64" i="50"/>
  <c r="J63" i="50" s="1"/>
  <c r="J151" i="47"/>
  <c r="J150" i="47" s="1"/>
  <c r="L95" i="47"/>
  <c r="L93" i="47"/>
  <c r="K95" i="47"/>
  <c r="K93" i="47"/>
  <c r="J95" i="47"/>
  <c r="J94" i="47"/>
  <c r="J93" i="47"/>
  <c r="J90" i="47" s="1"/>
  <c r="J89" i="47" s="1"/>
  <c r="J88" i="47" s="1"/>
  <c r="J92" i="47"/>
  <c r="J91" i="47"/>
  <c r="J69" i="47"/>
  <c r="J68" i="47"/>
  <c r="J66" i="47"/>
  <c r="J65" i="47" s="1"/>
  <c r="J63" i="47"/>
  <c r="J62" i="47"/>
  <c r="J60" i="47"/>
  <c r="J59" i="47" s="1"/>
  <c r="L393" i="47" l="1"/>
  <c r="J110" i="50"/>
  <c r="J109" i="50" s="1"/>
  <c r="J108" i="50" s="1"/>
  <c r="J85" i="2"/>
  <c r="J84" i="2" s="1"/>
  <c r="J83" i="2" s="1"/>
  <c r="J83" i="47"/>
  <c r="J82" i="47" s="1"/>
  <c r="J23" i="47" l="1"/>
  <c r="L23" i="47"/>
  <c r="J402" i="47" l="1"/>
  <c r="J173" i="47" l="1"/>
  <c r="J139" i="47"/>
  <c r="J152" i="2" s="1"/>
  <c r="J151" i="2" s="1"/>
  <c r="J150" i="2" s="1"/>
  <c r="J171" i="50" l="1"/>
  <c r="J170" i="50" s="1"/>
  <c r="J169" i="50" s="1"/>
  <c r="J138" i="47"/>
  <c r="J137" i="47" s="1"/>
  <c r="J149" i="50" l="1"/>
  <c r="J148" i="50" s="1"/>
  <c r="J147" i="50" s="1"/>
  <c r="J130" i="2"/>
  <c r="J129" i="2" s="1"/>
  <c r="J128" i="2" s="1"/>
  <c r="J116" i="47"/>
  <c r="J115" i="47" s="1"/>
  <c r="L432" i="2" l="1"/>
  <c r="L431" i="2" s="1"/>
  <c r="L430" i="2" s="1"/>
  <c r="L429" i="2"/>
  <c r="L428" i="2" s="1"/>
  <c r="L427" i="2" s="1"/>
  <c r="L426" i="2"/>
  <c r="L425" i="2" s="1"/>
  <c r="L424" i="2" s="1"/>
  <c r="L422" i="2"/>
  <c r="L421" i="2" s="1"/>
  <c r="L420" i="2"/>
  <c r="L419" i="2" s="1"/>
  <c r="L416" i="2"/>
  <c r="L415" i="2" s="1"/>
  <c r="L414" i="2" s="1"/>
  <c r="L413" i="2"/>
  <c r="L412" i="2" s="1"/>
  <c r="L411" i="2"/>
  <c r="L410" i="2"/>
  <c r="L409" i="2" s="1"/>
  <c r="L407" i="2"/>
  <c r="L406" i="2" s="1"/>
  <c r="L405" i="2" s="1"/>
  <c r="L404" i="2" s="1"/>
  <c r="L402" i="2"/>
  <c r="L401" i="2" s="1"/>
  <c r="L400" i="2" s="1"/>
  <c r="L399" i="2"/>
  <c r="L398" i="2" s="1"/>
  <c r="L397" i="2" s="1"/>
  <c r="L394" i="2"/>
  <c r="L393" i="2" s="1"/>
  <c r="L392" i="2" s="1"/>
  <c r="L391" i="2"/>
  <c r="L390" i="2" s="1"/>
  <c r="L389" i="2"/>
  <c r="L388" i="2" s="1"/>
  <c r="L383" i="2"/>
  <c r="L382" i="2"/>
  <c r="L379" i="2"/>
  <c r="L378" i="2" s="1"/>
  <c r="L377" i="2" s="1"/>
  <c r="L376" i="2"/>
  <c r="L375" i="2" s="1"/>
  <c r="L374" i="2" s="1"/>
  <c r="L371" i="2"/>
  <c r="L370" i="2" s="1"/>
  <c r="L369" i="2"/>
  <c r="L368" i="2" s="1"/>
  <c r="L364" i="2"/>
  <c r="L363" i="2" s="1"/>
  <c r="L362" i="2" s="1"/>
  <c r="L361" i="2" s="1"/>
  <c r="L360" i="2" s="1"/>
  <c r="L358" i="2"/>
  <c r="L357" i="2" s="1"/>
  <c r="L356" i="2" s="1"/>
  <c r="L355" i="2" s="1"/>
  <c r="L354" i="2" s="1"/>
  <c r="L353" i="2"/>
  <c r="L352" i="2" s="1"/>
  <c r="L351" i="2"/>
  <c r="L350" i="2" s="1"/>
  <c r="L346" i="2"/>
  <c r="L345" i="2" s="1"/>
  <c r="L344" i="2" s="1"/>
  <c r="L343" i="2"/>
  <c r="L342" i="2" s="1"/>
  <c r="L341" i="2" s="1"/>
  <c r="L340" i="2"/>
  <c r="L339" i="2" s="1"/>
  <c r="L338" i="2" s="1"/>
  <c r="L337" i="2"/>
  <c r="L336" i="2" s="1"/>
  <c r="L335" i="2" s="1"/>
  <c r="L334" i="2"/>
  <c r="L333" i="2" s="1"/>
  <c r="L332" i="2" s="1"/>
  <c r="L331" i="2"/>
  <c r="L330" i="2" s="1"/>
  <c r="L329" i="2" s="1"/>
  <c r="L328" i="2"/>
  <c r="L327" i="2" s="1"/>
  <c r="L326" i="2" s="1"/>
  <c r="L325" i="2"/>
  <c r="L324" i="2" s="1"/>
  <c r="L323" i="2" s="1"/>
  <c r="L322" i="2"/>
  <c r="L321" i="2" s="1"/>
  <c r="L320" i="2" s="1"/>
  <c r="L319" i="2"/>
  <c r="L318" i="2" s="1"/>
  <c r="L317" i="2" s="1"/>
  <c r="L316" i="2"/>
  <c r="L315" i="2" s="1"/>
  <c r="L314" i="2" s="1"/>
  <c r="L313" i="2"/>
  <c r="L312" i="2" s="1"/>
  <c r="L311" i="2" s="1"/>
  <c r="L308" i="2"/>
  <c r="L307" i="2" s="1"/>
  <c r="L306" i="2"/>
  <c r="L305" i="2" s="1"/>
  <c r="L304" i="2"/>
  <c r="L303" i="2" s="1"/>
  <c r="L301" i="2"/>
  <c r="L300" i="2" s="1"/>
  <c r="L299" i="2" s="1"/>
  <c r="L298" i="2"/>
  <c r="L297" i="2" s="1"/>
  <c r="L296" i="2"/>
  <c r="L295" i="2" s="1"/>
  <c r="L291" i="2"/>
  <c r="L290" i="2" s="1"/>
  <c r="L289" i="2" s="1"/>
  <c r="L288" i="2" s="1"/>
  <c r="L287" i="2" s="1"/>
  <c r="L285" i="2"/>
  <c r="L284" i="2" s="1"/>
  <c r="L283" i="2" s="1"/>
  <c r="L282" i="2" s="1"/>
  <c r="L281" i="2" s="1"/>
  <c r="L280" i="2" s="1"/>
  <c r="L279" i="2"/>
  <c r="L278" i="2" s="1"/>
  <c r="L277" i="2" s="1"/>
  <c r="L276" i="2" s="1"/>
  <c r="L273" i="2"/>
  <c r="L272" i="2" s="1"/>
  <c r="L271" i="2" s="1"/>
  <c r="L269" i="2"/>
  <c r="L268" i="2"/>
  <c r="L265" i="2"/>
  <c r="L264" i="2" s="1"/>
  <c r="L263" i="2" s="1"/>
  <c r="L262" i="2" s="1"/>
  <c r="L261" i="2" s="1"/>
  <c r="L259" i="2"/>
  <c r="L258" i="2" s="1"/>
  <c r="L257" i="2"/>
  <c r="L256" i="2" s="1"/>
  <c r="L254" i="2"/>
  <c r="L253" i="2" s="1"/>
  <c r="L252" i="2" s="1"/>
  <c r="L251" i="2"/>
  <c r="L250" i="2" s="1"/>
  <c r="L249" i="2"/>
  <c r="L248" i="2" s="1"/>
  <c r="L246" i="2"/>
  <c r="L245" i="2" s="1"/>
  <c r="L244" i="2"/>
  <c r="L243" i="2" s="1"/>
  <c r="L238" i="2"/>
  <c r="L237" i="2" s="1"/>
  <c r="L236" i="2" s="1"/>
  <c r="L235" i="2" s="1"/>
  <c r="L232" i="2"/>
  <c r="L231" i="2" s="1"/>
  <c r="L230" i="2" s="1"/>
  <c r="L229" i="2" s="1"/>
  <c r="L228" i="2" s="1"/>
  <c r="L227" i="2"/>
  <c r="L226" i="2" s="1"/>
  <c r="L225" i="2" s="1"/>
  <c r="L224" i="2"/>
  <c r="L223" i="2" s="1"/>
  <c r="L222" i="2" s="1"/>
  <c r="L221" i="2"/>
  <c r="L220" i="2" s="1"/>
  <c r="L219" i="2"/>
  <c r="L218" i="2" s="1"/>
  <c r="L217" i="2" s="1"/>
  <c r="L216" i="2"/>
  <c r="L215" i="2" s="1"/>
  <c r="L214" i="2" s="1"/>
  <c r="L213" i="2"/>
  <c r="L212" i="2" s="1"/>
  <c r="L211" i="2"/>
  <c r="L210" i="2" s="1"/>
  <c r="L208" i="2"/>
  <c r="L207" i="2" s="1"/>
  <c r="L206" i="2" s="1"/>
  <c r="L205" i="2"/>
  <c r="L204" i="2" s="1"/>
  <c r="L203" i="2" s="1"/>
  <c r="L200" i="2"/>
  <c r="L199" i="2" s="1"/>
  <c r="L198" i="2" s="1"/>
  <c r="L197" i="2" s="1"/>
  <c r="L196" i="2" s="1"/>
  <c r="L190" i="2"/>
  <c r="L189" i="2" s="1"/>
  <c r="L188" i="2" s="1"/>
  <c r="L187" i="2" s="1"/>
  <c r="L186" i="2" s="1"/>
  <c r="L184" i="2"/>
  <c r="L183" i="2" s="1"/>
  <c r="L182" i="2" s="1"/>
  <c r="L181" i="2" s="1"/>
  <c r="L180" i="2" s="1"/>
  <c r="L179" i="2"/>
  <c r="L178" i="2" s="1"/>
  <c r="L177" i="2" s="1"/>
  <c r="L176" i="2" s="1"/>
  <c r="L175" i="2" s="1"/>
  <c r="L174" i="2"/>
  <c r="L173" i="2" s="1"/>
  <c r="L172" i="2" s="1"/>
  <c r="L171" i="2"/>
  <c r="L170" i="2"/>
  <c r="L169" i="2" s="1"/>
  <c r="L168" i="2"/>
  <c r="L167" i="2" s="1"/>
  <c r="L166" i="2" s="1"/>
  <c r="L155" i="2"/>
  <c r="L154" i="2" s="1"/>
  <c r="L153" i="2" s="1"/>
  <c r="L149" i="2"/>
  <c r="L148" i="2" s="1"/>
  <c r="L147" i="2" s="1"/>
  <c r="L146" i="2"/>
  <c r="L145" i="2" s="1"/>
  <c r="L144" i="2" s="1"/>
  <c r="L141" i="2"/>
  <c r="L140" i="2" s="1"/>
  <c r="L139" i="2" s="1"/>
  <c r="L138" i="2" s="1"/>
  <c r="L137" i="2" s="1"/>
  <c r="L136" i="2"/>
  <c r="L135" i="2" s="1"/>
  <c r="L134" i="2" s="1"/>
  <c r="L133" i="2"/>
  <c r="L132" i="2" s="1"/>
  <c r="L131" i="2" s="1"/>
  <c r="L125" i="2"/>
  <c r="L124" i="2" s="1"/>
  <c r="L123" i="2" s="1"/>
  <c r="L122" i="2" s="1"/>
  <c r="L121" i="2" s="1"/>
  <c r="L120" i="2"/>
  <c r="L119" i="2" s="1"/>
  <c r="L118" i="2" s="1"/>
  <c r="L117" i="2"/>
  <c r="L116" i="2" s="1"/>
  <c r="L115" i="2"/>
  <c r="L114" i="2" s="1"/>
  <c r="L113" i="2"/>
  <c r="L112" i="2" s="1"/>
  <c r="L108" i="2"/>
  <c r="L107" i="2" s="1"/>
  <c r="L106" i="2" s="1"/>
  <c r="L105" i="2"/>
  <c r="L104" i="2" s="1"/>
  <c r="L103" i="2"/>
  <c r="L102" i="2" s="1"/>
  <c r="L101" i="2"/>
  <c r="L100" i="2" s="1"/>
  <c r="L96" i="2"/>
  <c r="L95" i="2" s="1"/>
  <c r="L94" i="2" s="1"/>
  <c r="L93" i="2" s="1"/>
  <c r="L92" i="2" s="1"/>
  <c r="L91" i="2"/>
  <c r="L90" i="2" s="1"/>
  <c r="L89" i="2" s="1"/>
  <c r="L88" i="2"/>
  <c r="L87" i="2" s="1"/>
  <c r="L86" i="2" s="1"/>
  <c r="L82" i="2"/>
  <c r="L81" i="2" s="1"/>
  <c r="L80" i="2" s="1"/>
  <c r="L65" i="2"/>
  <c r="L64" i="2" s="1"/>
  <c r="L63" i="2" s="1"/>
  <c r="L62" i="2"/>
  <c r="L61" i="2" s="1"/>
  <c r="L60" i="2" s="1"/>
  <c r="L59" i="2"/>
  <c r="L58" i="2" s="1"/>
  <c r="L57" i="2" s="1"/>
  <c r="L56" i="2"/>
  <c r="L55" i="2" s="1"/>
  <c r="L54" i="2" s="1"/>
  <c r="L53" i="2"/>
  <c r="L52" i="2" s="1"/>
  <c r="L51" i="2" s="1"/>
  <c r="L50" i="2"/>
  <c r="L49" i="2" s="1"/>
  <c r="L48" i="2"/>
  <c r="L47" i="2" s="1"/>
  <c r="L46" i="2"/>
  <c r="L45" i="2" s="1"/>
  <c r="L43" i="2"/>
  <c r="L42" i="2" s="1"/>
  <c r="L41" i="2" s="1"/>
  <c r="L40" i="2"/>
  <c r="L39" i="2" s="1"/>
  <c r="L38" i="2"/>
  <c r="L37" i="2" s="1"/>
  <c r="L35" i="2"/>
  <c r="L34" i="2" s="1"/>
  <c r="L33" i="2"/>
  <c r="L32" i="2" s="1"/>
  <c r="L30" i="2"/>
  <c r="L29" i="2" s="1"/>
  <c r="L28" i="2"/>
  <c r="L27" i="2" s="1"/>
  <c r="L25" i="2"/>
  <c r="L24" i="2" s="1"/>
  <c r="L23" i="2"/>
  <c r="L22" i="2" s="1"/>
  <c r="L20" i="2"/>
  <c r="L19" i="2" s="1"/>
  <c r="L18" i="2"/>
  <c r="L17" i="2" s="1"/>
  <c r="L13" i="2"/>
  <c r="L12" i="2" s="1"/>
  <c r="L11" i="2" s="1"/>
  <c r="L10" i="2" s="1"/>
  <c r="L9" i="2" s="1"/>
  <c r="L406" i="50"/>
  <c r="L405" i="50" s="1"/>
  <c r="L404" i="50" s="1"/>
  <c r="L403" i="50" s="1"/>
  <c r="L402" i="50"/>
  <c r="L401" i="50" s="1"/>
  <c r="L400" i="50" s="1"/>
  <c r="L399" i="50" s="1"/>
  <c r="L397" i="50"/>
  <c r="L396" i="50" s="1"/>
  <c r="L395" i="50"/>
  <c r="L394" i="50" s="1"/>
  <c r="L392" i="50"/>
  <c r="L391" i="50" s="1"/>
  <c r="L390" i="50" s="1"/>
  <c r="L389" i="50"/>
  <c r="L388" i="50" s="1"/>
  <c r="L387" i="50"/>
  <c r="L386" i="50" s="1"/>
  <c r="L384" i="50"/>
  <c r="L383" i="50" s="1"/>
  <c r="L382" i="50"/>
  <c r="L381" i="50" s="1"/>
  <c r="L378" i="50"/>
  <c r="L377" i="50" s="1"/>
  <c r="L376" i="50" s="1"/>
  <c r="L375" i="50" s="1"/>
  <c r="L373" i="50"/>
  <c r="L372" i="50" s="1"/>
  <c r="L371" i="50" s="1"/>
  <c r="L370" i="50"/>
  <c r="L369" i="50" s="1"/>
  <c r="L368" i="50" s="1"/>
  <c r="L366" i="50"/>
  <c r="L365" i="50"/>
  <c r="L362" i="50"/>
  <c r="L361" i="50" s="1"/>
  <c r="L360" i="50" s="1"/>
  <c r="L359" i="50"/>
  <c r="L358" i="50" s="1"/>
  <c r="L357" i="50" s="1"/>
  <c r="L356" i="50"/>
  <c r="L355" i="50" s="1"/>
  <c r="L354" i="50" s="1"/>
  <c r="L353" i="50"/>
  <c r="L352" i="50" s="1"/>
  <c r="L351" i="50" s="1"/>
  <c r="L349" i="50"/>
  <c r="L348" i="50" s="1"/>
  <c r="L347" i="50" s="1"/>
  <c r="L346" i="50" s="1"/>
  <c r="L344" i="50"/>
  <c r="L343" i="50" s="1"/>
  <c r="L342" i="50" s="1"/>
  <c r="L341" i="50" s="1"/>
  <c r="L340" i="50"/>
  <c r="L339" i="50" s="1"/>
  <c r="L338" i="50" s="1"/>
  <c r="L337" i="50"/>
  <c r="L336" i="50" s="1"/>
  <c r="L335" i="50" s="1"/>
  <c r="L334" i="50"/>
  <c r="L333" i="50" s="1"/>
  <c r="L332" i="50" s="1"/>
  <c r="L331" i="50"/>
  <c r="L330" i="50" s="1"/>
  <c r="L329" i="50"/>
  <c r="L328" i="50" s="1"/>
  <c r="L326" i="50"/>
  <c r="L325" i="50" s="1"/>
  <c r="L324" i="50" s="1"/>
  <c r="L323" i="50"/>
  <c r="L322" i="50" s="1"/>
  <c r="L321" i="50"/>
  <c r="L320" i="50" s="1"/>
  <c r="L318" i="50"/>
  <c r="L317" i="50" s="1"/>
  <c r="L316" i="50" s="1"/>
  <c r="L315" i="50"/>
  <c r="L314" i="50" s="1"/>
  <c r="L313" i="50" s="1"/>
  <c r="L312" i="50"/>
  <c r="L311" i="50" s="1"/>
  <c r="L310" i="50" s="1"/>
  <c r="L306" i="50"/>
  <c r="L305" i="50" s="1"/>
  <c r="L304" i="50" s="1"/>
  <c r="L301" i="50"/>
  <c r="L300" i="50" s="1"/>
  <c r="L299" i="50" s="1"/>
  <c r="L298" i="50"/>
  <c r="L297" i="50" s="1"/>
  <c r="L296" i="50"/>
  <c r="L295" i="50" s="1"/>
  <c r="L294" i="50"/>
  <c r="L293" i="50" s="1"/>
  <c r="L291" i="50"/>
  <c r="L290" i="50" s="1"/>
  <c r="L289" i="50" s="1"/>
  <c r="L288" i="50"/>
  <c r="L287" i="50" s="1"/>
  <c r="L286" i="50"/>
  <c r="L285" i="50" s="1"/>
  <c r="L282" i="50"/>
  <c r="L281" i="50" s="1"/>
  <c r="L280" i="50"/>
  <c r="L279"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5" i="50"/>
  <c r="L254" i="50" s="1"/>
  <c r="L253" i="50" s="1"/>
  <c r="L252" i="50"/>
  <c r="L251" i="50" s="1"/>
  <c r="L250"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1" i="50"/>
  <c r="L220" i="50" s="1"/>
  <c r="L219" i="50" s="1"/>
  <c r="L218" i="50"/>
  <c r="L217" i="50" s="1"/>
  <c r="L216" i="50" s="1"/>
  <c r="L214" i="50"/>
  <c r="L213" i="50" s="1"/>
  <c r="L212" i="50" s="1"/>
  <c r="L211" i="50"/>
  <c r="L210" i="50" s="1"/>
  <c r="L209" i="50" s="1"/>
  <c r="L208" i="50"/>
  <c r="L207" i="50" s="1"/>
  <c r="L206" i="50" s="1"/>
  <c r="L205" i="50"/>
  <c r="L204" i="50" s="1"/>
  <c r="L203" i="50" s="1"/>
  <c r="L202" i="50"/>
  <c r="L201" i="50" s="1"/>
  <c r="L200" i="50" s="1"/>
  <c r="L197" i="50"/>
  <c r="L196" i="50" s="1"/>
  <c r="L195" i="50" s="1"/>
  <c r="L194" i="50" s="1"/>
  <c r="L193" i="50" s="1"/>
  <c r="L192" i="50"/>
  <c r="L191" i="50" s="1"/>
  <c r="L190" i="50" s="1"/>
  <c r="L189" i="50" s="1"/>
  <c r="L181" i="50"/>
  <c r="L180" i="50" s="1"/>
  <c r="L179" i="50" s="1"/>
  <c r="L178" i="50"/>
  <c r="L177" i="50" s="1"/>
  <c r="L176" i="50" s="1"/>
  <c r="L174" i="50"/>
  <c r="L173" i="50" s="1"/>
  <c r="L172" i="50" s="1"/>
  <c r="L168" i="50"/>
  <c r="L167" i="50" s="1"/>
  <c r="L166" i="50" s="1"/>
  <c r="L163" i="50"/>
  <c r="L162" i="50" s="1"/>
  <c r="L161" i="50" s="1"/>
  <c r="L160" i="50" s="1"/>
  <c r="L159" i="50"/>
  <c r="L158" i="50" s="1"/>
  <c r="L157" i="50" s="1"/>
  <c r="L156" i="50" s="1"/>
  <c r="L155" i="50"/>
  <c r="L154" i="50" s="1"/>
  <c r="L153" i="50" s="1"/>
  <c r="L152" i="50"/>
  <c r="L151" i="50" s="1"/>
  <c r="L150" i="50" s="1"/>
  <c r="L145" i="50"/>
  <c r="L144" i="50" s="1"/>
  <c r="L143" i="50" s="1"/>
  <c r="L142" i="50" s="1"/>
  <c r="L140" i="50"/>
  <c r="L139" i="50" s="1"/>
  <c r="L138" i="50" s="1"/>
  <c r="L137" i="50"/>
  <c r="L136" i="50" s="1"/>
  <c r="L135" i="50"/>
  <c r="L134" i="50" s="1"/>
  <c r="L133" i="50"/>
  <c r="L132" i="50" s="1"/>
  <c r="L128" i="50"/>
  <c r="L127" i="50" s="1"/>
  <c r="L126" i="50"/>
  <c r="L125" i="50" s="1"/>
  <c r="L124" i="50"/>
  <c r="L123" i="50" s="1"/>
  <c r="L119" i="50"/>
  <c r="L117" i="50" s="1"/>
  <c r="L116" i="50"/>
  <c r="L115" i="50" s="1"/>
  <c r="L114" i="50" s="1"/>
  <c r="L113" i="50"/>
  <c r="L112" i="50" s="1"/>
  <c r="L111" i="50" s="1"/>
  <c r="L107" i="50"/>
  <c r="L106" i="50" s="1"/>
  <c r="L105" i="50" s="1"/>
  <c r="L103" i="50"/>
  <c r="L102" i="50" s="1"/>
  <c r="L101" i="50" s="1"/>
  <c r="L100" i="50" s="1"/>
  <c r="L99" i="50"/>
  <c r="L98" i="50" s="1"/>
  <c r="L97" i="50" s="1"/>
  <c r="L96" i="50"/>
  <c r="L95" i="50" s="1"/>
  <c r="L94" i="50" s="1"/>
  <c r="L93" i="50"/>
  <c r="L92" i="50" s="1"/>
  <c r="L91" i="50" s="1"/>
  <c r="L90" i="50"/>
  <c r="L89" i="50" s="1"/>
  <c r="L88" i="50" s="1"/>
  <c r="L87" i="50"/>
  <c r="L86" i="50" s="1"/>
  <c r="L85" i="50" s="1"/>
  <c r="L84" i="50"/>
  <c r="L83" i="50" s="1"/>
  <c r="L82" i="50"/>
  <c r="L81" i="50" s="1"/>
  <c r="L78" i="50"/>
  <c r="L77" i="50" s="1"/>
  <c r="L76" i="50" s="1"/>
  <c r="L75"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s="1"/>
  <c r="L25" i="50"/>
  <c r="L24" i="50" s="1"/>
  <c r="L23" i="50"/>
  <c r="L22" i="50" s="1"/>
  <c r="L20" i="50"/>
  <c r="L19" i="50" s="1"/>
  <c r="L18" i="50"/>
  <c r="L17" i="50" s="1"/>
  <c r="L14" i="50"/>
  <c r="L13" i="50" s="1"/>
  <c r="L12" i="50"/>
  <c r="L11" i="50" s="1"/>
  <c r="L421" i="47"/>
  <c r="L420" i="47" s="1"/>
  <c r="L418" i="47"/>
  <c r="L417" i="47" s="1"/>
  <c r="L415" i="47"/>
  <c r="L414" i="47" s="1"/>
  <c r="L409" i="47"/>
  <c r="L407" i="47"/>
  <c r="L401" i="47"/>
  <c r="L400" i="47" s="1"/>
  <c r="L399" i="47" s="1"/>
  <c r="L397" i="47"/>
  <c r="L396" i="47" s="1"/>
  <c r="L395" i="47" s="1"/>
  <c r="L392" i="47"/>
  <c r="L391" i="47"/>
  <c r="L390" i="47" s="1"/>
  <c r="L388" i="47"/>
  <c r="L387" i="47" s="1"/>
  <c r="L386" i="47" s="1"/>
  <c r="L384" i="47"/>
  <c r="L383" i="47" s="1"/>
  <c r="L381" i="47"/>
  <c r="L380" i="47" s="1"/>
  <c r="L378" i="47"/>
  <c r="L376" i="47"/>
  <c r="L370" i="47"/>
  <c r="L369" i="47" s="1"/>
  <c r="L368" i="47" s="1"/>
  <c r="L365" i="47"/>
  <c r="L364" i="47" s="1"/>
  <c r="L362" i="47"/>
  <c r="L361" i="47" s="1"/>
  <c r="L359" i="47"/>
  <c r="L358" i="47" s="1"/>
  <c r="L354" i="47"/>
  <c r="L353" i="47" s="1"/>
  <c r="L351" i="47"/>
  <c r="L349" i="47"/>
  <c r="L347" i="47"/>
  <c r="L344" i="47"/>
  <c r="L343" i="47" s="1"/>
  <c r="L341" i="47"/>
  <c r="L339" i="47"/>
  <c r="L338" i="47" s="1"/>
  <c r="L335" i="47"/>
  <c r="L333" i="47"/>
  <c r="L332" i="47" s="1"/>
  <c r="L331" i="47" s="1"/>
  <c r="L329" i="47"/>
  <c r="L328" i="47" s="1"/>
  <c r="L326" i="47"/>
  <c r="L325" i="47" s="1"/>
  <c r="L323" i="47"/>
  <c r="L322" i="47" s="1"/>
  <c r="L320" i="47"/>
  <c r="L319" i="47" s="1"/>
  <c r="L317" i="47"/>
  <c r="L316" i="47" s="1"/>
  <c r="L313" i="47"/>
  <c r="L312" i="47" s="1"/>
  <c r="L310" i="47"/>
  <c r="L309" i="47" s="1"/>
  <c r="L307" i="47"/>
  <c r="L306" i="47" s="1"/>
  <c r="L304" i="47"/>
  <c r="L303" i="47" s="1"/>
  <c r="L301" i="47"/>
  <c r="L300" i="47" s="1"/>
  <c r="L298" i="47"/>
  <c r="L297" i="47"/>
  <c r="L295" i="47"/>
  <c r="L294" i="47" s="1"/>
  <c r="L292" i="47"/>
  <c r="L291" i="47" s="1"/>
  <c r="L289" i="47"/>
  <c r="L288" i="47"/>
  <c r="L286" i="47"/>
  <c r="L285" i="47" s="1"/>
  <c r="L279" i="47"/>
  <c r="L278" i="47" s="1"/>
  <c r="L276" i="47"/>
  <c r="L275" i="47" s="1"/>
  <c r="L273" i="47"/>
  <c r="L272" i="47" s="1"/>
  <c r="L270" i="47"/>
  <c r="L269" i="47" s="1"/>
  <c r="L267" i="47"/>
  <c r="L266" i="47" s="1"/>
  <c r="L261" i="47"/>
  <c r="L259" i="47"/>
  <c r="L256" i="47"/>
  <c r="L255" i="47" s="1"/>
  <c r="L253" i="47"/>
  <c r="L251" i="47"/>
  <c r="L248" i="47"/>
  <c r="L246" i="47"/>
  <c r="L242" i="47"/>
  <c r="L241" i="47" s="1"/>
  <c r="L240" i="47" s="1"/>
  <c r="L237" i="47"/>
  <c r="L236" i="47" s="1"/>
  <c r="L235" i="47" s="1"/>
  <c r="L233" i="47"/>
  <c r="L232" i="47" s="1"/>
  <c r="L230" i="47"/>
  <c r="L229" i="47" s="1"/>
  <c r="L226" i="47"/>
  <c r="L225" i="47" s="1"/>
  <c r="L224" i="47" s="1"/>
  <c r="L221" i="47"/>
  <c r="L220" i="47" s="1"/>
  <c r="L219" i="47" s="1"/>
  <c r="L217" i="47"/>
  <c r="L216" i="47" s="1"/>
  <c r="L214" i="47"/>
  <c r="L213" i="47" s="1"/>
  <c r="L211" i="47"/>
  <c r="L210" i="47" s="1"/>
  <c r="L208" i="47"/>
  <c r="L206" i="47"/>
  <c r="L203" i="47"/>
  <c r="L202" i="47" s="1"/>
  <c r="L200" i="47"/>
  <c r="L198" i="47"/>
  <c r="L195" i="47"/>
  <c r="L194" i="47" s="1"/>
  <c r="L192" i="47"/>
  <c r="L191" i="47" s="1"/>
  <c r="L189" i="47"/>
  <c r="L188" i="47" s="1"/>
  <c r="L186" i="47"/>
  <c r="L185" i="47" s="1"/>
  <c r="L183" i="47"/>
  <c r="L182" i="47" s="1"/>
  <c r="L178" i="47"/>
  <c r="L177" i="47" s="1"/>
  <c r="L175" i="47"/>
  <c r="L174" i="47" s="1"/>
  <c r="L172" i="47"/>
  <c r="L171" i="47" s="1"/>
  <c r="L169" i="47"/>
  <c r="L168" i="47" s="1"/>
  <c r="L164" i="47"/>
  <c r="L163" i="47" s="1"/>
  <c r="L162" i="47" s="1"/>
  <c r="L161" i="47" s="1"/>
  <c r="L159" i="47"/>
  <c r="L158" i="47" s="1"/>
  <c r="L157" i="47" s="1"/>
  <c r="L155" i="47"/>
  <c r="L154" i="47" s="1"/>
  <c r="L153" i="47" s="1"/>
  <c r="L148" i="47"/>
  <c r="L147" i="47" s="1"/>
  <c r="L145" i="47"/>
  <c r="L144" i="47" s="1"/>
  <c r="L141" i="47"/>
  <c r="L140" i="47" s="1"/>
  <c r="L135" i="47"/>
  <c r="L134" i="47" s="1"/>
  <c r="L130" i="47"/>
  <c r="L129" i="47" s="1"/>
  <c r="L128" i="47" s="1"/>
  <c r="L126" i="47"/>
  <c r="L125" i="47" s="1"/>
  <c r="L124" i="47" s="1"/>
  <c r="L122" i="47"/>
  <c r="L121" i="47" s="1"/>
  <c r="L119" i="47"/>
  <c r="L118" i="47" s="1"/>
  <c r="L112" i="47"/>
  <c r="L111" i="47" s="1"/>
  <c r="L110" i="47" s="1"/>
  <c r="L107" i="47"/>
  <c r="L106" i="47" s="1"/>
  <c r="L104" i="47"/>
  <c r="L102" i="47"/>
  <c r="L100" i="47"/>
  <c r="L91" i="47"/>
  <c r="L86" i="47"/>
  <c r="L85" i="47" s="1"/>
  <c r="L80" i="47"/>
  <c r="L79" i="47" s="1"/>
  <c r="L77" i="47"/>
  <c r="L76" i="47" s="1"/>
  <c r="L73" i="47"/>
  <c r="L72" i="47" s="1"/>
  <c r="L71" i="47" s="1"/>
  <c r="L57" i="47"/>
  <c r="L56" i="47" s="1"/>
  <c r="L54" i="47"/>
  <c r="L53" i="47" s="1"/>
  <c r="L51" i="47"/>
  <c r="L50" i="47" s="1"/>
  <c r="L48" i="47"/>
  <c r="L47" i="47" s="1"/>
  <c r="L45" i="47"/>
  <c r="L43" i="47"/>
  <c r="L41" i="47"/>
  <c r="L38" i="47"/>
  <c r="L37" i="47" s="1"/>
  <c r="L35" i="47"/>
  <c r="L33" i="47"/>
  <c r="L30" i="47"/>
  <c r="L28" i="47"/>
  <c r="L25" i="47"/>
  <c r="L22" i="47" s="1"/>
  <c r="L20" i="47"/>
  <c r="L18" i="47"/>
  <c r="L17" i="47" s="1"/>
  <c r="L15" i="47"/>
  <c r="L13" i="47"/>
  <c r="K432" i="2"/>
  <c r="K431" i="2" s="1"/>
  <c r="K430" i="2" s="1"/>
  <c r="K429" i="2"/>
  <c r="K428" i="2" s="1"/>
  <c r="K427" i="2" s="1"/>
  <c r="K426" i="2"/>
  <c r="K425" i="2" s="1"/>
  <c r="K424" i="2" s="1"/>
  <c r="K422" i="2"/>
  <c r="K421" i="2" s="1"/>
  <c r="K420" i="2"/>
  <c r="K419" i="2" s="1"/>
  <c r="K416" i="2"/>
  <c r="K415" i="2" s="1"/>
  <c r="K414" i="2" s="1"/>
  <c r="K413" i="2"/>
  <c r="K412" i="2" s="1"/>
  <c r="K411" i="2"/>
  <c r="K410" i="2" s="1"/>
  <c r="K409" i="2" s="1"/>
  <c r="K407" i="2"/>
  <c r="K406" i="2" s="1"/>
  <c r="K405" i="2" s="1"/>
  <c r="K404" i="2" s="1"/>
  <c r="K402" i="2"/>
  <c r="K401" i="2" s="1"/>
  <c r="K400" i="2" s="1"/>
  <c r="K399" i="2"/>
  <c r="K398" i="2" s="1"/>
  <c r="K397" i="2" s="1"/>
  <c r="K394" i="2"/>
  <c r="K393" i="2" s="1"/>
  <c r="K392" i="2" s="1"/>
  <c r="K391" i="2"/>
  <c r="K390" i="2" s="1"/>
  <c r="K389" i="2"/>
  <c r="K388" i="2" s="1"/>
  <c r="K383" i="2"/>
  <c r="K382" i="2"/>
  <c r="K379" i="2"/>
  <c r="K378" i="2" s="1"/>
  <c r="K377" i="2" s="1"/>
  <c r="K376" i="2"/>
  <c r="K375" i="2" s="1"/>
  <c r="K374" i="2" s="1"/>
  <c r="K371" i="2"/>
  <c r="K370" i="2" s="1"/>
  <c r="K369" i="2"/>
  <c r="K368" i="2" s="1"/>
  <c r="K364" i="2"/>
  <c r="K363" i="2" s="1"/>
  <c r="K362" i="2" s="1"/>
  <c r="K361" i="2" s="1"/>
  <c r="K360" i="2" s="1"/>
  <c r="K358" i="2"/>
  <c r="K357" i="2" s="1"/>
  <c r="K356" i="2" s="1"/>
  <c r="K355" i="2" s="1"/>
  <c r="K354" i="2" s="1"/>
  <c r="K353" i="2"/>
  <c r="K352" i="2" s="1"/>
  <c r="K351" i="2"/>
  <c r="K350" i="2" s="1"/>
  <c r="K346" i="2"/>
  <c r="K345" i="2" s="1"/>
  <c r="K344" i="2" s="1"/>
  <c r="K343" i="2"/>
  <c r="K342" i="2" s="1"/>
  <c r="K341" i="2" s="1"/>
  <c r="K340" i="2"/>
  <c r="K339" i="2" s="1"/>
  <c r="K338" i="2" s="1"/>
  <c r="K337" i="2"/>
  <c r="K336" i="2" s="1"/>
  <c r="K335" i="2" s="1"/>
  <c r="K334" i="2"/>
  <c r="K333" i="2" s="1"/>
  <c r="K332" i="2" s="1"/>
  <c r="K331" i="2"/>
  <c r="K330" i="2" s="1"/>
  <c r="K329" i="2" s="1"/>
  <c r="K328" i="2"/>
  <c r="K327" i="2" s="1"/>
  <c r="K326" i="2" s="1"/>
  <c r="K325" i="2"/>
  <c r="K324" i="2" s="1"/>
  <c r="K323" i="2" s="1"/>
  <c r="K322" i="2"/>
  <c r="K321" i="2" s="1"/>
  <c r="K320" i="2" s="1"/>
  <c r="K319" i="2"/>
  <c r="K318" i="2" s="1"/>
  <c r="K317" i="2" s="1"/>
  <c r="K316" i="2"/>
  <c r="K315" i="2" s="1"/>
  <c r="K314" i="2" s="1"/>
  <c r="K313" i="2"/>
  <c r="K312" i="2" s="1"/>
  <c r="K311" i="2" s="1"/>
  <c r="K308" i="2"/>
  <c r="K307" i="2" s="1"/>
  <c r="K306" i="2"/>
  <c r="K305" i="2" s="1"/>
  <c r="K304" i="2"/>
  <c r="K303" i="2" s="1"/>
  <c r="K301" i="2"/>
  <c r="K300" i="2" s="1"/>
  <c r="K299" i="2" s="1"/>
  <c r="K298" i="2"/>
  <c r="K297" i="2" s="1"/>
  <c r="K296" i="2"/>
  <c r="K295" i="2" s="1"/>
  <c r="K291" i="2"/>
  <c r="K290" i="2" s="1"/>
  <c r="K289" i="2" s="1"/>
  <c r="K288" i="2" s="1"/>
  <c r="K287" i="2" s="1"/>
  <c r="K285" i="2"/>
  <c r="K284" i="2" s="1"/>
  <c r="K283" i="2" s="1"/>
  <c r="K282" i="2" s="1"/>
  <c r="K281" i="2" s="1"/>
  <c r="K280" i="2" s="1"/>
  <c r="K279" i="2"/>
  <c r="K278" i="2" s="1"/>
  <c r="K277" i="2" s="1"/>
  <c r="K276" i="2" s="1"/>
  <c r="K273" i="2"/>
  <c r="K272" i="2" s="1"/>
  <c r="K271" i="2" s="1"/>
  <c r="K269" i="2"/>
  <c r="K268" i="2" s="1"/>
  <c r="K265" i="2"/>
  <c r="K264" i="2" s="1"/>
  <c r="K263" i="2" s="1"/>
  <c r="K262" i="2" s="1"/>
  <c r="K261" i="2" s="1"/>
  <c r="K259" i="2"/>
  <c r="K258" i="2" s="1"/>
  <c r="K257" i="2"/>
  <c r="K256" i="2" s="1"/>
  <c r="K254" i="2"/>
  <c r="K253" i="2" s="1"/>
  <c r="K252" i="2" s="1"/>
  <c r="K251" i="2"/>
  <c r="K250" i="2" s="1"/>
  <c r="K249" i="2"/>
  <c r="K248" i="2" s="1"/>
  <c r="K246" i="2"/>
  <c r="K245" i="2" s="1"/>
  <c r="K244" i="2"/>
  <c r="K243" i="2" s="1"/>
  <c r="K238" i="2"/>
  <c r="K237" i="2" s="1"/>
  <c r="K236" i="2" s="1"/>
  <c r="K235" i="2" s="1"/>
  <c r="K232" i="2"/>
  <c r="K231" i="2" s="1"/>
  <c r="K230" i="2" s="1"/>
  <c r="K229" i="2" s="1"/>
  <c r="K228" i="2" s="1"/>
  <c r="K227" i="2"/>
  <c r="K226" i="2" s="1"/>
  <c r="K225" i="2" s="1"/>
  <c r="K224" i="2"/>
  <c r="K223" i="2"/>
  <c r="K222" i="2" s="1"/>
  <c r="K221" i="2"/>
  <c r="K220" i="2" s="1"/>
  <c r="K219" i="2"/>
  <c r="K218" i="2" s="1"/>
  <c r="K216" i="2"/>
  <c r="K215" i="2" s="1"/>
  <c r="K214" i="2" s="1"/>
  <c r="K213" i="2"/>
  <c r="K212" i="2" s="1"/>
  <c r="K211" i="2"/>
  <c r="K210" i="2" s="1"/>
  <c r="K208" i="2"/>
  <c r="K207" i="2" s="1"/>
  <c r="K206" i="2" s="1"/>
  <c r="K205" i="2"/>
  <c r="K204" i="2" s="1"/>
  <c r="K203" i="2" s="1"/>
  <c r="K200" i="2"/>
  <c r="K199" i="2" s="1"/>
  <c r="K198" i="2" s="1"/>
  <c r="K197" i="2" s="1"/>
  <c r="K196" i="2" s="1"/>
  <c r="K190" i="2"/>
  <c r="K189" i="2" s="1"/>
  <c r="K188" i="2" s="1"/>
  <c r="K187" i="2" s="1"/>
  <c r="K186" i="2" s="1"/>
  <c r="K184" i="2"/>
  <c r="K183" i="2" s="1"/>
  <c r="K182" i="2" s="1"/>
  <c r="K181" i="2" s="1"/>
  <c r="K180" i="2" s="1"/>
  <c r="K179" i="2"/>
  <c r="K178" i="2" s="1"/>
  <c r="K177" i="2" s="1"/>
  <c r="K176" i="2" s="1"/>
  <c r="K175" i="2" s="1"/>
  <c r="K174" i="2"/>
  <c r="K173" i="2" s="1"/>
  <c r="K172" i="2" s="1"/>
  <c r="K171" i="2"/>
  <c r="K170" i="2" s="1"/>
  <c r="K169" i="2" s="1"/>
  <c r="K168" i="2"/>
  <c r="K167" i="2" s="1"/>
  <c r="K166" i="2" s="1"/>
  <c r="K155" i="2"/>
  <c r="K154" i="2" s="1"/>
  <c r="K153" i="2" s="1"/>
  <c r="K149" i="2"/>
  <c r="K148" i="2" s="1"/>
  <c r="K147" i="2" s="1"/>
  <c r="K146" i="2"/>
  <c r="K145" i="2" s="1"/>
  <c r="K144" i="2" s="1"/>
  <c r="K141" i="2"/>
  <c r="K140" i="2" s="1"/>
  <c r="K139" i="2" s="1"/>
  <c r="K138" i="2" s="1"/>
  <c r="K137" i="2" s="1"/>
  <c r="K136" i="2"/>
  <c r="K135" i="2" s="1"/>
  <c r="K134" i="2" s="1"/>
  <c r="K133" i="2"/>
  <c r="K132" i="2" s="1"/>
  <c r="K131" i="2" s="1"/>
  <c r="K125" i="2"/>
  <c r="K124" i="2" s="1"/>
  <c r="K123" i="2" s="1"/>
  <c r="K122" i="2" s="1"/>
  <c r="K121" i="2" s="1"/>
  <c r="K120" i="2"/>
  <c r="K119" i="2" s="1"/>
  <c r="K118" i="2" s="1"/>
  <c r="K117" i="2"/>
  <c r="K116" i="2" s="1"/>
  <c r="K115" i="2"/>
  <c r="K114" i="2" s="1"/>
  <c r="K113" i="2"/>
  <c r="K112" i="2" s="1"/>
  <c r="K108" i="2"/>
  <c r="K107" i="2" s="1"/>
  <c r="K106" i="2" s="1"/>
  <c r="K105" i="2"/>
  <c r="K104" i="2" s="1"/>
  <c r="K103" i="2"/>
  <c r="K102" i="2" s="1"/>
  <c r="K101" i="2"/>
  <c r="K100" i="2" s="1"/>
  <c r="K96" i="2"/>
  <c r="K95" i="2" s="1"/>
  <c r="K94" i="2" s="1"/>
  <c r="K93" i="2" s="1"/>
  <c r="K92" i="2" s="1"/>
  <c r="K91" i="2"/>
  <c r="K90" i="2" s="1"/>
  <c r="K89" i="2" s="1"/>
  <c r="K88" i="2"/>
  <c r="K87" i="2" s="1"/>
  <c r="K86" i="2" s="1"/>
  <c r="K82" i="2"/>
  <c r="K81" i="2" s="1"/>
  <c r="K80" i="2" s="1"/>
  <c r="K65" i="2"/>
  <c r="K64" i="2" s="1"/>
  <c r="K63" i="2" s="1"/>
  <c r="K62" i="2"/>
  <c r="K61" i="2" s="1"/>
  <c r="K60" i="2" s="1"/>
  <c r="K59" i="2"/>
  <c r="K58" i="2" s="1"/>
  <c r="K57" i="2" s="1"/>
  <c r="K56" i="2"/>
  <c r="K55" i="2" s="1"/>
  <c r="K54" i="2" s="1"/>
  <c r="K53" i="2"/>
  <c r="K52" i="2" s="1"/>
  <c r="K51" i="2" s="1"/>
  <c r="K50" i="2"/>
  <c r="K49" i="2" s="1"/>
  <c r="K48" i="2"/>
  <c r="K47" i="2" s="1"/>
  <c r="K46" i="2"/>
  <c r="K45" i="2" s="1"/>
  <c r="K43" i="2"/>
  <c r="K42" i="2" s="1"/>
  <c r="K41" i="2" s="1"/>
  <c r="K40" i="2"/>
  <c r="K39" i="2" s="1"/>
  <c r="K38" i="2"/>
  <c r="K37" i="2" s="1"/>
  <c r="K35" i="2"/>
  <c r="K34" i="2" s="1"/>
  <c r="K33" i="2"/>
  <c r="K32" i="2" s="1"/>
  <c r="K30" i="2"/>
  <c r="K29" i="2" s="1"/>
  <c r="K28" i="2"/>
  <c r="K27" i="2" s="1"/>
  <c r="K25" i="2"/>
  <c r="K24" i="2" s="1"/>
  <c r="K23" i="2"/>
  <c r="K22" i="2" s="1"/>
  <c r="K20" i="2"/>
  <c r="K19" i="2" s="1"/>
  <c r="K18" i="2"/>
  <c r="K17" i="2" s="1"/>
  <c r="K13" i="2"/>
  <c r="K12" i="2" s="1"/>
  <c r="K11" i="2" s="1"/>
  <c r="K10" i="2" s="1"/>
  <c r="K9" i="2" s="1"/>
  <c r="K406" i="50"/>
  <c r="K405" i="50" s="1"/>
  <c r="K404" i="50" s="1"/>
  <c r="K403" i="50" s="1"/>
  <c r="K402" i="50"/>
  <c r="K401" i="50" s="1"/>
  <c r="K400" i="50" s="1"/>
  <c r="K399" i="50" s="1"/>
  <c r="K397" i="50"/>
  <c r="K396" i="50" s="1"/>
  <c r="K395" i="50"/>
  <c r="K394" i="50" s="1"/>
  <c r="K392" i="50"/>
  <c r="K391" i="50" s="1"/>
  <c r="K390" i="50" s="1"/>
  <c r="K389" i="50"/>
  <c r="K388" i="50" s="1"/>
  <c r="K387" i="50"/>
  <c r="K386" i="50" s="1"/>
  <c r="K384" i="50"/>
  <c r="K383" i="50" s="1"/>
  <c r="K382" i="50"/>
  <c r="K381" i="50" s="1"/>
  <c r="K378" i="50"/>
  <c r="K377" i="50" s="1"/>
  <c r="K376" i="50" s="1"/>
  <c r="K375" i="50" s="1"/>
  <c r="K373" i="50"/>
  <c r="K372" i="50" s="1"/>
  <c r="K371" i="50" s="1"/>
  <c r="K370" i="50"/>
  <c r="K369" i="50" s="1"/>
  <c r="K368" i="50" s="1"/>
  <c r="K366" i="50"/>
  <c r="K365" i="50"/>
  <c r="K362" i="50"/>
  <c r="K361" i="50" s="1"/>
  <c r="K360" i="50" s="1"/>
  <c r="K359" i="50"/>
  <c r="K358" i="50" s="1"/>
  <c r="K357" i="50" s="1"/>
  <c r="K356" i="50"/>
  <c r="K355" i="50" s="1"/>
  <c r="K354" i="50" s="1"/>
  <c r="K353" i="50"/>
  <c r="K352" i="50" s="1"/>
  <c r="K351" i="50" s="1"/>
  <c r="K349" i="50"/>
  <c r="K348" i="50" s="1"/>
  <c r="K347" i="50" s="1"/>
  <c r="K346" i="50" s="1"/>
  <c r="K344" i="50"/>
  <c r="K343" i="50" s="1"/>
  <c r="K342" i="50" s="1"/>
  <c r="K341" i="50" s="1"/>
  <c r="K340" i="50"/>
  <c r="K339" i="50" s="1"/>
  <c r="K338" i="50" s="1"/>
  <c r="K337" i="50"/>
  <c r="K336" i="50" s="1"/>
  <c r="K335" i="50" s="1"/>
  <c r="K334" i="50"/>
  <c r="K333" i="50" s="1"/>
  <c r="K332" i="50" s="1"/>
  <c r="K331" i="50"/>
  <c r="K330" i="50" s="1"/>
  <c r="K329" i="50"/>
  <c r="K328" i="50" s="1"/>
  <c r="K326" i="50"/>
  <c r="K325" i="50" s="1"/>
  <c r="K324" i="50" s="1"/>
  <c r="K323" i="50"/>
  <c r="K322" i="50" s="1"/>
  <c r="K321" i="50"/>
  <c r="K320" i="50" s="1"/>
  <c r="K318" i="50"/>
  <c r="K317" i="50" s="1"/>
  <c r="K316" i="50" s="1"/>
  <c r="K315" i="50"/>
  <c r="K314" i="50" s="1"/>
  <c r="K313" i="50" s="1"/>
  <c r="K312" i="50"/>
  <c r="K311" i="50" s="1"/>
  <c r="K310" i="50" s="1"/>
  <c r="K306" i="50"/>
  <c r="K305" i="50" s="1"/>
  <c r="K304" i="50" s="1"/>
  <c r="K301" i="50"/>
  <c r="K300" i="50" s="1"/>
  <c r="K299" i="50" s="1"/>
  <c r="K298" i="50"/>
  <c r="K297" i="50" s="1"/>
  <c r="K296" i="50"/>
  <c r="K295" i="50" s="1"/>
  <c r="K294" i="50"/>
  <c r="K293" i="50" s="1"/>
  <c r="K291" i="50"/>
  <c r="K290" i="50" s="1"/>
  <c r="K289" i="50" s="1"/>
  <c r="K288" i="50"/>
  <c r="K287" i="50" s="1"/>
  <c r="K286" i="50"/>
  <c r="K285" i="50" s="1"/>
  <c r="K282" i="50"/>
  <c r="K281" i="50" s="1"/>
  <c r="K280" i="50"/>
  <c r="K279"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5" i="50"/>
  <c r="K254" i="50" s="1"/>
  <c r="K253" i="50" s="1"/>
  <c r="K252" i="50"/>
  <c r="K251" i="50" s="1"/>
  <c r="K250" i="50" s="1"/>
  <c r="K248" i="50"/>
  <c r="K247" i="50" s="1"/>
  <c r="K246" i="50" s="1"/>
  <c r="K245" i="50"/>
  <c r="K244" i="50" s="1"/>
  <c r="K243" i="50" s="1"/>
  <c r="K242" i="50"/>
  <c r="K241" i="50" s="1"/>
  <c r="K240" i="50" s="1"/>
  <c r="K239" i="50"/>
  <c r="K238" i="50" s="1"/>
  <c r="K237" i="50" s="1"/>
  <c r="K236" i="50"/>
  <c r="K235" i="50" s="1"/>
  <c r="K234" i="50" s="1"/>
  <c r="K233" i="50"/>
  <c r="K232" i="50" s="1"/>
  <c r="K231" i="50" s="1"/>
  <c r="K230" i="50"/>
  <c r="K229" i="50" s="1"/>
  <c r="K228" i="50" s="1"/>
  <c r="K227" i="50"/>
  <c r="K226" i="50" s="1"/>
  <c r="K225" i="50" s="1"/>
  <c r="K224" i="50"/>
  <c r="K223" i="50" s="1"/>
  <c r="K222" i="50" s="1"/>
  <c r="K221" i="50"/>
  <c r="K220" i="50" s="1"/>
  <c r="K219" i="50" s="1"/>
  <c r="K218" i="50"/>
  <c r="K217" i="50" s="1"/>
  <c r="K216" i="50" s="1"/>
  <c r="K214" i="50"/>
  <c r="K213" i="50" s="1"/>
  <c r="K212" i="50" s="1"/>
  <c r="K211" i="50"/>
  <c r="K210" i="50" s="1"/>
  <c r="K209" i="50" s="1"/>
  <c r="K208" i="50"/>
  <c r="K207" i="50" s="1"/>
  <c r="K206" i="50" s="1"/>
  <c r="K205" i="50"/>
  <c r="K204" i="50" s="1"/>
  <c r="K203" i="50" s="1"/>
  <c r="K202" i="50"/>
  <c r="K201" i="50" s="1"/>
  <c r="K200" i="50" s="1"/>
  <c r="K197" i="50"/>
  <c r="K196" i="50" s="1"/>
  <c r="K195" i="50" s="1"/>
  <c r="K194" i="50" s="1"/>
  <c r="K193" i="50" s="1"/>
  <c r="K192" i="50"/>
  <c r="K191" i="50" s="1"/>
  <c r="K190" i="50" s="1"/>
  <c r="K189" i="50" s="1"/>
  <c r="K181" i="50"/>
  <c r="K180" i="50" s="1"/>
  <c r="K179" i="50" s="1"/>
  <c r="K178" i="50"/>
  <c r="K177" i="50" s="1"/>
  <c r="K176" i="50" s="1"/>
  <c r="K174" i="50"/>
  <c r="K173" i="50" s="1"/>
  <c r="K172" i="50" s="1"/>
  <c r="K168" i="50"/>
  <c r="K167" i="50" s="1"/>
  <c r="K166" i="50" s="1"/>
  <c r="K163" i="50"/>
  <c r="K162" i="50" s="1"/>
  <c r="K161" i="50" s="1"/>
  <c r="K160" i="50" s="1"/>
  <c r="K159" i="50"/>
  <c r="K158" i="50" s="1"/>
  <c r="K157" i="50" s="1"/>
  <c r="K156" i="50" s="1"/>
  <c r="K155" i="50"/>
  <c r="K154" i="50" s="1"/>
  <c r="K153" i="50" s="1"/>
  <c r="K152" i="50"/>
  <c r="K151" i="50" s="1"/>
  <c r="K150" i="50" s="1"/>
  <c r="K145" i="50"/>
  <c r="K144" i="50" s="1"/>
  <c r="K143" i="50" s="1"/>
  <c r="K142" i="50" s="1"/>
  <c r="K140" i="50"/>
  <c r="K139" i="50" s="1"/>
  <c r="K138" i="50" s="1"/>
  <c r="K137" i="50"/>
  <c r="K136" i="50" s="1"/>
  <c r="K135" i="50"/>
  <c r="K134" i="50" s="1"/>
  <c r="K133" i="50"/>
  <c r="K132" i="50" s="1"/>
  <c r="K128" i="50"/>
  <c r="K127" i="50" s="1"/>
  <c r="K126" i="50"/>
  <c r="K125" i="50" s="1"/>
  <c r="K124" i="50"/>
  <c r="K123" i="50" s="1"/>
  <c r="K119" i="50"/>
  <c r="K118" i="50" s="1"/>
  <c r="K116" i="50"/>
  <c r="K115" i="50" s="1"/>
  <c r="K114" i="50" s="1"/>
  <c r="K113" i="50"/>
  <c r="K112" i="50" s="1"/>
  <c r="K111" i="50" s="1"/>
  <c r="K107" i="50"/>
  <c r="K106" i="50" s="1"/>
  <c r="K105" i="50" s="1"/>
  <c r="K103" i="50"/>
  <c r="K102" i="50" s="1"/>
  <c r="K101" i="50" s="1"/>
  <c r="K100" i="50" s="1"/>
  <c r="K99" i="50"/>
  <c r="K98" i="50" s="1"/>
  <c r="K97" i="50" s="1"/>
  <c r="K96" i="50"/>
  <c r="K95" i="50" s="1"/>
  <c r="K94" i="50" s="1"/>
  <c r="K93" i="50"/>
  <c r="K92" i="50" s="1"/>
  <c r="K91" i="50" s="1"/>
  <c r="K90" i="50"/>
  <c r="K89" i="50" s="1"/>
  <c r="K88" i="50" s="1"/>
  <c r="K87" i="50"/>
  <c r="K86" i="50" s="1"/>
  <c r="K85" i="50" s="1"/>
  <c r="K84" i="50"/>
  <c r="K83" i="50" s="1"/>
  <c r="K82" i="50"/>
  <c r="K81" i="50" s="1"/>
  <c r="K78" i="50"/>
  <c r="K77" i="50" s="1"/>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K421" i="47"/>
  <c r="K420" i="47" s="1"/>
  <c r="K418" i="47"/>
  <c r="K417" i="47" s="1"/>
  <c r="K415" i="47"/>
  <c r="K414" i="47" s="1"/>
  <c r="K409" i="47"/>
  <c r="K407" i="47"/>
  <c r="K401" i="47"/>
  <c r="K400" i="47" s="1"/>
  <c r="K399" i="47" s="1"/>
  <c r="K397" i="47"/>
  <c r="K396" i="47" s="1"/>
  <c r="K395" i="47" s="1"/>
  <c r="K392" i="47"/>
  <c r="K391" i="47"/>
  <c r="K390" i="47" s="1"/>
  <c r="K388" i="47"/>
  <c r="K387" i="47" s="1"/>
  <c r="K386" i="47" s="1"/>
  <c r="K384" i="47"/>
  <c r="K383" i="47" s="1"/>
  <c r="K381" i="47"/>
  <c r="K380" i="47" s="1"/>
  <c r="K378" i="47"/>
  <c r="K376" i="47"/>
  <c r="K375" i="47" s="1"/>
  <c r="K370" i="47"/>
  <c r="K369" i="47" s="1"/>
  <c r="K368" i="47" s="1"/>
  <c r="K365" i="47"/>
  <c r="K364" i="47" s="1"/>
  <c r="K362" i="47"/>
  <c r="K361" i="47" s="1"/>
  <c r="K359" i="47"/>
  <c r="K358" i="47" s="1"/>
  <c r="K354" i="47"/>
  <c r="K353" i="47" s="1"/>
  <c r="K351" i="47"/>
  <c r="K349" i="47"/>
  <c r="K347" i="47"/>
  <c r="K344" i="47"/>
  <c r="K343" i="47" s="1"/>
  <c r="K341" i="47"/>
  <c r="K339" i="47"/>
  <c r="K335" i="47"/>
  <c r="K333" i="47"/>
  <c r="K329" i="47"/>
  <c r="K328" i="47" s="1"/>
  <c r="K326" i="47"/>
  <c r="K325" i="47" s="1"/>
  <c r="K323" i="47"/>
  <c r="K322" i="47" s="1"/>
  <c r="K320" i="47"/>
  <c r="K319" i="47" s="1"/>
  <c r="K317" i="47"/>
  <c r="K316" i="47" s="1"/>
  <c r="K313" i="47"/>
  <c r="K312" i="47" s="1"/>
  <c r="K310" i="47"/>
  <c r="K309" i="47" s="1"/>
  <c r="K307" i="47"/>
  <c r="K306" i="47" s="1"/>
  <c r="K304" i="47"/>
  <c r="K303" i="47" s="1"/>
  <c r="K301" i="47"/>
  <c r="K300" i="47" s="1"/>
  <c r="K298" i="47"/>
  <c r="K297" i="47" s="1"/>
  <c r="K295" i="47"/>
  <c r="K294" i="47" s="1"/>
  <c r="K292" i="47"/>
  <c r="K291" i="47" s="1"/>
  <c r="K289" i="47"/>
  <c r="K288" i="47" s="1"/>
  <c r="K286" i="47"/>
  <c r="K285" i="47" s="1"/>
  <c r="K279" i="47"/>
  <c r="K278" i="47" s="1"/>
  <c r="K276" i="47"/>
  <c r="K275" i="47" s="1"/>
  <c r="K273" i="47"/>
  <c r="K272" i="47" s="1"/>
  <c r="K270" i="47"/>
  <c r="K269" i="47" s="1"/>
  <c r="K267" i="47"/>
  <c r="K266" i="47" s="1"/>
  <c r="K261" i="47"/>
  <c r="K259" i="47"/>
  <c r="K256" i="47"/>
  <c r="K255" i="47" s="1"/>
  <c r="K253" i="47"/>
  <c r="K251" i="47"/>
  <c r="K248" i="47"/>
  <c r="K246" i="47"/>
  <c r="K242" i="47"/>
  <c r="K241" i="47" s="1"/>
  <c r="K240" i="47" s="1"/>
  <c r="K237" i="47"/>
  <c r="K236" i="47" s="1"/>
  <c r="K235" i="47" s="1"/>
  <c r="K233" i="47"/>
  <c r="K232" i="47" s="1"/>
  <c r="K230" i="47"/>
  <c r="K229" i="47" s="1"/>
  <c r="K226" i="47"/>
  <c r="K225" i="47" s="1"/>
  <c r="K224" i="47" s="1"/>
  <c r="K221" i="47"/>
  <c r="K220" i="47" s="1"/>
  <c r="K219" i="47" s="1"/>
  <c r="K217" i="47"/>
  <c r="K216" i="47" s="1"/>
  <c r="K214" i="47"/>
  <c r="K213" i="47" s="1"/>
  <c r="K211" i="47"/>
  <c r="K210" i="47" s="1"/>
  <c r="K208" i="47"/>
  <c r="K206" i="47"/>
  <c r="K203" i="47"/>
  <c r="K202" i="47" s="1"/>
  <c r="K200" i="47"/>
  <c r="K198" i="47"/>
  <c r="K195" i="47"/>
  <c r="K194" i="47" s="1"/>
  <c r="K192" i="47"/>
  <c r="K191" i="47" s="1"/>
  <c r="K189" i="47"/>
  <c r="K188" i="47" s="1"/>
  <c r="K183" i="47"/>
  <c r="K182" i="47" s="1"/>
  <c r="K178" i="47"/>
  <c r="K177" i="47" s="1"/>
  <c r="K175" i="47"/>
  <c r="K174" i="47" s="1"/>
  <c r="K172" i="47"/>
  <c r="K171" i="47" s="1"/>
  <c r="K169" i="47"/>
  <c r="K168" i="47" s="1"/>
  <c r="K164" i="47"/>
  <c r="K163" i="47" s="1"/>
  <c r="K162" i="47" s="1"/>
  <c r="K161" i="47" s="1"/>
  <c r="K159" i="47"/>
  <c r="K158" i="47" s="1"/>
  <c r="K157" i="47" s="1"/>
  <c r="K148" i="47"/>
  <c r="K147" i="47" s="1"/>
  <c r="K145" i="47"/>
  <c r="K144" i="47" s="1"/>
  <c r="K141" i="47"/>
  <c r="K140" i="47" s="1"/>
  <c r="K135" i="47"/>
  <c r="K134" i="47" s="1"/>
  <c r="K130" i="47"/>
  <c r="K129" i="47" s="1"/>
  <c r="K128" i="47" s="1"/>
  <c r="K126" i="47"/>
  <c r="K125" i="47" s="1"/>
  <c r="K124" i="47" s="1"/>
  <c r="K122" i="47"/>
  <c r="K121" i="47" s="1"/>
  <c r="K119" i="47"/>
  <c r="K118" i="47" s="1"/>
  <c r="K112" i="47"/>
  <c r="K111" i="47" s="1"/>
  <c r="K110" i="47" s="1"/>
  <c r="K107" i="47"/>
  <c r="K106" i="47" s="1"/>
  <c r="K104" i="47"/>
  <c r="K102" i="47"/>
  <c r="K100" i="47"/>
  <c r="K91" i="47"/>
  <c r="K86" i="47"/>
  <c r="K85" i="47" s="1"/>
  <c r="K80" i="47"/>
  <c r="K79" i="47" s="1"/>
  <c r="K77" i="47"/>
  <c r="K76" i="47" s="1"/>
  <c r="K73" i="47"/>
  <c r="K72" i="47" s="1"/>
  <c r="K71" i="47" s="1"/>
  <c r="K57" i="47"/>
  <c r="K56" i="47" s="1"/>
  <c r="K54" i="47"/>
  <c r="K53" i="47" s="1"/>
  <c r="K51" i="47"/>
  <c r="K50" i="47" s="1"/>
  <c r="K48" i="47"/>
  <c r="K47" i="47" s="1"/>
  <c r="K45" i="47"/>
  <c r="K43" i="47"/>
  <c r="K41" i="47"/>
  <c r="K38" i="47"/>
  <c r="K37" i="47" s="1"/>
  <c r="K35" i="47"/>
  <c r="K33" i="47"/>
  <c r="K30" i="47"/>
  <c r="K28" i="47"/>
  <c r="K25" i="47"/>
  <c r="K23" i="47"/>
  <c r="K20" i="47"/>
  <c r="K18" i="47"/>
  <c r="K17" i="47" s="1"/>
  <c r="K15" i="47"/>
  <c r="K13" i="47"/>
  <c r="L258" i="47" l="1"/>
  <c r="L381" i="2"/>
  <c r="L380" i="2" s="1"/>
  <c r="K27" i="47"/>
  <c r="K406" i="47"/>
  <c r="K405" i="47" s="1"/>
  <c r="K404" i="47" s="1"/>
  <c r="K403" i="47" s="1"/>
  <c r="L114" i="47"/>
  <c r="L109" i="47" s="1"/>
  <c r="L197" i="47"/>
  <c r="L375" i="47"/>
  <c r="L27" i="47"/>
  <c r="L40" i="47"/>
  <c r="K332" i="47"/>
  <c r="K331" i="47" s="1"/>
  <c r="K418" i="2"/>
  <c r="K417" i="2" s="1"/>
  <c r="L21" i="50"/>
  <c r="L418" i="2"/>
  <c r="L417" i="2" s="1"/>
  <c r="L21" i="2"/>
  <c r="K267" i="2"/>
  <c r="K266" i="2" s="1"/>
  <c r="L267" i="2"/>
  <c r="L266" i="2" s="1"/>
  <c r="L260" i="2" s="1"/>
  <c r="K275" i="2"/>
  <c r="K274" i="2"/>
  <c r="L275" i="2"/>
  <c r="L274" i="2"/>
  <c r="K111" i="2"/>
  <c r="K110" i="2" s="1"/>
  <c r="K109" i="2" s="1"/>
  <c r="K381" i="2"/>
  <c r="K380" i="2" s="1"/>
  <c r="K373" i="2" s="1"/>
  <c r="K372" i="2" s="1"/>
  <c r="L80" i="50"/>
  <c r="L79" i="50" s="1"/>
  <c r="K117" i="50"/>
  <c r="K104" i="50" s="1"/>
  <c r="K284" i="50"/>
  <c r="L364" i="50"/>
  <c r="L363" i="50" s="1"/>
  <c r="L350" i="50" s="1"/>
  <c r="K146" i="50"/>
  <c r="K141" i="50" s="1"/>
  <c r="L367" i="50"/>
  <c r="K364" i="50"/>
  <c r="K363" i="50" s="1"/>
  <c r="K350" i="50" s="1"/>
  <c r="L394" i="47"/>
  <c r="L284" i="50"/>
  <c r="L16" i="2"/>
  <c r="L242" i="2"/>
  <c r="L413" i="47"/>
  <c r="L412" i="47" s="1"/>
  <c r="L411" i="47" s="1"/>
  <c r="L406" i="47"/>
  <c r="L405" i="47" s="1"/>
  <c r="L404" i="47" s="1"/>
  <c r="L403" i="47" s="1"/>
  <c r="L387" i="2"/>
  <c r="L386" i="2" s="1"/>
  <c r="L385" i="2" s="1"/>
  <c r="L247" i="2"/>
  <c r="K338" i="47"/>
  <c r="L367" i="2"/>
  <c r="L366" i="2" s="1"/>
  <c r="L365" i="2" s="1"/>
  <c r="L349" i="2"/>
  <c r="L348" i="2" s="1"/>
  <c r="L347" i="2" s="1"/>
  <c r="L44" i="2"/>
  <c r="K44" i="2"/>
  <c r="K245" i="47"/>
  <c r="K165" i="2"/>
  <c r="K164" i="2" s="1"/>
  <c r="K250" i="47"/>
  <c r="L228" i="47"/>
  <c r="L209" i="2"/>
  <c r="L31" i="2"/>
  <c r="K393" i="50"/>
  <c r="L26" i="2"/>
  <c r="K385" i="50"/>
  <c r="L255" i="2"/>
  <c r="K387" i="2"/>
  <c r="K386" i="2" s="1"/>
  <c r="K385" i="2" s="1"/>
  <c r="K99" i="47"/>
  <c r="K99" i="2"/>
  <c r="K98" i="2" s="1"/>
  <c r="K97" i="2" s="1"/>
  <c r="L319" i="50"/>
  <c r="L315" i="47"/>
  <c r="L294" i="2"/>
  <c r="K31" i="50"/>
  <c r="L99" i="47"/>
  <c r="L98" i="47" s="1"/>
  <c r="L97" i="47" s="1"/>
  <c r="L374" i="47"/>
  <c r="L373" i="2"/>
  <c r="L372" i="2" s="1"/>
  <c r="K349" i="2"/>
  <c r="K348" i="2" s="1"/>
  <c r="K347" i="2" s="1"/>
  <c r="K408" i="2"/>
  <c r="L385" i="50"/>
  <c r="K228" i="47"/>
  <c r="K223" i="47" s="1"/>
  <c r="L111" i="2"/>
  <c r="L110" i="2" s="1"/>
  <c r="L109" i="2" s="1"/>
  <c r="K26" i="50"/>
  <c r="L165" i="50"/>
  <c r="L118" i="50"/>
  <c r="K36" i="50"/>
  <c r="K10" i="50"/>
  <c r="K9" i="50" s="1"/>
  <c r="L327" i="50"/>
  <c r="K16" i="50"/>
  <c r="K380" i="50"/>
  <c r="L199" i="50"/>
  <c r="L292" i="50"/>
  <c r="L380" i="50"/>
  <c r="L396" i="2"/>
  <c r="L395" i="2" s="1"/>
  <c r="L408" i="2"/>
  <c r="K302" i="2"/>
  <c r="L143" i="2"/>
  <c r="L142" i="2" s="1"/>
  <c r="K396" i="2"/>
  <c r="K395" i="2" s="1"/>
  <c r="K255" i="2"/>
  <c r="L36" i="2"/>
  <c r="K16" i="2"/>
  <c r="L99" i="2"/>
  <c r="L98" i="2" s="1"/>
  <c r="L97" i="2" s="1"/>
  <c r="L127" i="2"/>
  <c r="L126" i="2" s="1"/>
  <c r="K367" i="2"/>
  <c r="K366" i="2" s="1"/>
  <c r="K365" i="2" s="1"/>
  <c r="K413" i="47"/>
  <c r="K412" i="47" s="1"/>
  <c r="K411" i="47" s="1"/>
  <c r="K423" i="2"/>
  <c r="K205" i="47"/>
  <c r="K90" i="47"/>
  <c r="K89" i="47" s="1"/>
  <c r="K88" i="47" s="1"/>
  <c r="K394" i="47"/>
  <c r="K122" i="50"/>
  <c r="K121" i="50" s="1"/>
  <c r="K120" i="50" s="1"/>
  <c r="K265" i="47"/>
  <c r="K398" i="50"/>
  <c r="K294" i="2"/>
  <c r="L36" i="50"/>
  <c r="L79" i="2"/>
  <c r="L78" i="2" s="1"/>
  <c r="K327" i="50"/>
  <c r="K31" i="2"/>
  <c r="K247" i="2"/>
  <c r="K278" i="50"/>
  <c r="K277" i="50" s="1"/>
  <c r="L373" i="47"/>
  <c r="L372" i="47" s="1"/>
  <c r="K217" i="2"/>
  <c r="K242" i="2"/>
  <c r="L398" i="50"/>
  <c r="L393" i="50"/>
  <c r="L302" i="2"/>
  <c r="L423" i="2"/>
  <c r="L175" i="50"/>
  <c r="L249" i="50"/>
  <c r="L165" i="2"/>
  <c r="L164" i="2" s="1"/>
  <c r="L310" i="2"/>
  <c r="L309" i="2" s="1"/>
  <c r="K199" i="50"/>
  <c r="K234" i="2"/>
  <c r="K233" i="2"/>
  <c r="K260" i="2"/>
  <c r="K131" i="50"/>
  <c r="K130" i="50" s="1"/>
  <c r="K129" i="50" s="1"/>
  <c r="K292" i="50"/>
  <c r="L234" i="2"/>
  <c r="L233" i="2"/>
  <c r="K319" i="50"/>
  <c r="K367" i="50"/>
  <c r="K209" i="2"/>
  <c r="L278" i="50"/>
  <c r="L277" i="50" s="1"/>
  <c r="K175" i="50"/>
  <c r="K165" i="50"/>
  <c r="K40" i="47"/>
  <c r="K133" i="47"/>
  <c r="K12" i="47"/>
  <c r="K32" i="47"/>
  <c r="K374" i="47"/>
  <c r="K373" i="47" s="1"/>
  <c r="K98" i="47"/>
  <c r="K97" i="47" s="1"/>
  <c r="K258" i="47"/>
  <c r="K244" i="47" s="1"/>
  <c r="K239" i="47" s="1"/>
  <c r="K315" i="47"/>
  <c r="K357" i="47"/>
  <c r="K356" i="47" s="1"/>
  <c r="K197" i="47"/>
  <c r="L12" i="47"/>
  <c r="L32" i="47"/>
  <c r="L357" i="47"/>
  <c r="L356" i="47" s="1"/>
  <c r="L195" i="2"/>
  <c r="L194" i="2" s="1"/>
  <c r="L193" i="2" s="1"/>
  <c r="L192" i="2" s="1"/>
  <c r="L191" i="2" s="1"/>
  <c r="L309" i="50"/>
  <c r="L308" i="50" s="1"/>
  <c r="L307" i="50" s="1"/>
  <c r="L205" i="47"/>
  <c r="L181" i="47" s="1"/>
  <c r="L180" i="47" s="1"/>
  <c r="L250" i="47"/>
  <c r="L346" i="47"/>
  <c r="L337" i="47" s="1"/>
  <c r="L245" i="47"/>
  <c r="L265" i="47"/>
  <c r="L163" i="2"/>
  <c r="L162" i="2" s="1"/>
  <c r="L161" i="2" s="1"/>
  <c r="L160" i="2" s="1"/>
  <c r="L159" i="2" s="1"/>
  <c r="L188" i="50"/>
  <c r="L187" i="50" s="1"/>
  <c r="L186" i="50" s="1"/>
  <c r="L185" i="50" s="1"/>
  <c r="L31" i="50"/>
  <c r="L146" i="50"/>
  <c r="L141" i="50" s="1"/>
  <c r="L44" i="50"/>
  <c r="K143" i="47"/>
  <c r="K167" i="47"/>
  <c r="K166" i="47" s="1"/>
  <c r="L143" i="47"/>
  <c r="L167" i="47"/>
  <c r="L166" i="47" s="1"/>
  <c r="L202" i="2"/>
  <c r="L201" i="2" s="1"/>
  <c r="L185" i="2" s="1"/>
  <c r="K36" i="2"/>
  <c r="K75" i="47"/>
  <c r="K143" i="2"/>
  <c r="K142" i="2" s="1"/>
  <c r="L133" i="47"/>
  <c r="K127" i="2"/>
  <c r="K126" i="2" s="1"/>
  <c r="K114" i="47"/>
  <c r="K109" i="47" s="1"/>
  <c r="K310" i="2"/>
  <c r="K309" i="2" s="1"/>
  <c r="L131" i="50"/>
  <c r="L130" i="50" s="1"/>
  <c r="L129" i="50" s="1"/>
  <c r="K21" i="50"/>
  <c r="K79" i="2"/>
  <c r="K78" i="2" s="1"/>
  <c r="K26" i="2"/>
  <c r="L75" i="47"/>
  <c r="L10" i="50"/>
  <c r="L9" i="50" s="1"/>
  <c r="L16" i="50"/>
  <c r="L26" i="50"/>
  <c r="L104" i="50"/>
  <c r="L215" i="50"/>
  <c r="K21" i="2"/>
  <c r="K22" i="47"/>
  <c r="K309" i="50"/>
  <c r="K308" i="50" s="1"/>
  <c r="K307" i="50" s="1"/>
  <c r="K195" i="2"/>
  <c r="K194" i="2" s="1"/>
  <c r="K193" i="2" s="1"/>
  <c r="K192" i="2" s="1"/>
  <c r="K191" i="2" s="1"/>
  <c r="K188" i="50"/>
  <c r="K187" i="50" s="1"/>
  <c r="K186" i="50" s="1"/>
  <c r="K185" i="50" s="1"/>
  <c r="K163" i="2"/>
  <c r="K162" i="2" s="1"/>
  <c r="K161" i="2" s="1"/>
  <c r="K160" i="2" s="1"/>
  <c r="K159" i="2" s="1"/>
  <c r="L122" i="50"/>
  <c r="L121" i="50" s="1"/>
  <c r="L120" i="50" s="1"/>
  <c r="L90" i="47"/>
  <c r="L89" i="47" s="1"/>
  <c r="L88" i="47" s="1"/>
  <c r="L223" i="47"/>
  <c r="K249" i="50"/>
  <c r="K215" i="50"/>
  <c r="K80" i="50"/>
  <c r="K79" i="50" s="1"/>
  <c r="K44" i="50"/>
  <c r="K155" i="47"/>
  <c r="K154" i="47" s="1"/>
  <c r="K153" i="47" s="1"/>
  <c r="K186" i="47"/>
  <c r="K185" i="47" s="1"/>
  <c r="K346" i="47"/>
  <c r="K337" i="47" s="1"/>
  <c r="L15" i="2" l="1"/>
  <c r="K15" i="2"/>
  <c r="L15" i="50"/>
  <c r="K15" i="50"/>
  <c r="L379" i="50"/>
  <c r="L374" i="50" s="1"/>
  <c r="L283" i="50"/>
  <c r="L198" i="50" s="1"/>
  <c r="K181" i="47"/>
  <c r="K180" i="47" s="1"/>
  <c r="K283" i="50"/>
  <c r="K198" i="50" s="1"/>
  <c r="K303" i="50"/>
  <c r="K302" i="50" s="1"/>
  <c r="L303" i="50"/>
  <c r="L302" i="50" s="1"/>
  <c r="K11" i="47"/>
  <c r="K10" i="47" s="1"/>
  <c r="L11" i="47"/>
  <c r="L10" i="47" s="1"/>
  <c r="K132" i="47"/>
  <c r="K9" i="47" s="1"/>
  <c r="K164" i="50"/>
  <c r="K372" i="47"/>
  <c r="L345" i="50"/>
  <c r="L293" i="2"/>
  <c r="L292" i="2" s="1"/>
  <c r="L286" i="2" s="1"/>
  <c r="L164" i="50"/>
  <c r="K345" i="50"/>
  <c r="L403" i="2"/>
  <c r="K379" i="50"/>
  <c r="K374" i="50" s="1"/>
  <c r="L241" i="2"/>
  <c r="L240" i="2" s="1"/>
  <c r="L239" i="2" s="1"/>
  <c r="K14" i="2"/>
  <c r="K403" i="2"/>
  <c r="L384" i="2"/>
  <c r="L14" i="2"/>
  <c r="L8" i="2" s="1"/>
  <c r="K202" i="2"/>
  <c r="K201" i="2" s="1"/>
  <c r="K185" i="2" s="1"/>
  <c r="K384" i="2"/>
  <c r="K241" i="2"/>
  <c r="K240" i="2" s="1"/>
  <c r="K239" i="2" s="1"/>
  <c r="K8" i="50"/>
  <c r="L244" i="47"/>
  <c r="L239" i="47" s="1"/>
  <c r="K293" i="2"/>
  <c r="K292" i="2" s="1"/>
  <c r="K286" i="2" s="1"/>
  <c r="L132" i="47"/>
  <c r="L8" i="50"/>
  <c r="K281" i="47"/>
  <c r="K264" i="47" s="1"/>
  <c r="K263" i="47" s="1"/>
  <c r="J13" i="2"/>
  <c r="J12" i="2" s="1"/>
  <c r="J11" i="2" s="1"/>
  <c r="J10" i="2" s="1"/>
  <c r="J9" i="2" s="1"/>
  <c r="J18" i="2"/>
  <c r="J17" i="2" s="1"/>
  <c r="J20" i="2"/>
  <c r="J19" i="2" s="1"/>
  <c r="J23" i="2"/>
  <c r="J22" i="2" s="1"/>
  <c r="J25" i="2"/>
  <c r="J24" i="2" s="1"/>
  <c r="J28" i="2"/>
  <c r="J27" i="2" s="1"/>
  <c r="J30" i="2"/>
  <c r="J29" i="2" s="1"/>
  <c r="J33" i="2"/>
  <c r="J32" i="2" s="1"/>
  <c r="J35" i="2"/>
  <c r="J34" i="2" s="1"/>
  <c r="J38" i="2"/>
  <c r="J37" i="2" s="1"/>
  <c r="J40" i="2"/>
  <c r="J39" i="2" s="1"/>
  <c r="J43" i="2"/>
  <c r="J42" i="2" s="1"/>
  <c r="J41" i="2" s="1"/>
  <c r="J46" i="2"/>
  <c r="J45" i="2" s="1"/>
  <c r="J48" i="2"/>
  <c r="J47" i="2" s="1"/>
  <c r="J50" i="2"/>
  <c r="J49" i="2" s="1"/>
  <c r="J53" i="2"/>
  <c r="J52" i="2" s="1"/>
  <c r="J51" i="2" s="1"/>
  <c r="J56" i="2"/>
  <c r="J55" i="2" s="1"/>
  <c r="J54" i="2" s="1"/>
  <c r="J59" i="2"/>
  <c r="J58" i="2" s="1"/>
  <c r="J57" i="2" s="1"/>
  <c r="J62" i="2"/>
  <c r="J61" i="2" s="1"/>
  <c r="J60" i="2" s="1"/>
  <c r="J65" i="2"/>
  <c r="J64" i="2" s="1"/>
  <c r="J63" i="2" s="1"/>
  <c r="J82" i="2"/>
  <c r="J81" i="2" s="1"/>
  <c r="J80" i="2" s="1"/>
  <c r="J88" i="2"/>
  <c r="J87" i="2" s="1"/>
  <c r="J86" i="2" s="1"/>
  <c r="J91" i="2"/>
  <c r="J90" i="2" s="1"/>
  <c r="J89" i="2" s="1"/>
  <c r="J96" i="2"/>
  <c r="J95" i="2" s="1"/>
  <c r="J94" i="2" s="1"/>
  <c r="J93" i="2" s="1"/>
  <c r="J92" i="2" s="1"/>
  <c r="J101" i="2"/>
  <c r="J100" i="2" s="1"/>
  <c r="J103" i="2"/>
  <c r="J102" i="2" s="1"/>
  <c r="J105" i="2"/>
  <c r="J104" i="2" s="1"/>
  <c r="J108" i="2"/>
  <c r="J107" i="2" s="1"/>
  <c r="J106" i="2" s="1"/>
  <c r="J113" i="2"/>
  <c r="J112" i="2" s="1"/>
  <c r="J115" i="2"/>
  <c r="J114" i="2" s="1"/>
  <c r="J117" i="2"/>
  <c r="J116" i="2" s="1"/>
  <c r="J120" i="2"/>
  <c r="J119" i="2" s="1"/>
  <c r="J118" i="2" s="1"/>
  <c r="J125" i="2"/>
  <c r="J124" i="2" s="1"/>
  <c r="J123" i="2" s="1"/>
  <c r="J122" i="2" s="1"/>
  <c r="J121" i="2" s="1"/>
  <c r="J133" i="2"/>
  <c r="J132" i="2" s="1"/>
  <c r="J131" i="2" s="1"/>
  <c r="J136" i="2"/>
  <c r="J135" i="2" s="1"/>
  <c r="J134" i="2" s="1"/>
  <c r="J141" i="2"/>
  <c r="J140" i="2" s="1"/>
  <c r="J139" i="2" s="1"/>
  <c r="J138" i="2" s="1"/>
  <c r="J137" i="2" s="1"/>
  <c r="J146" i="2"/>
  <c r="J145" i="2" s="1"/>
  <c r="J144" i="2" s="1"/>
  <c r="J149" i="2"/>
  <c r="J148" i="2" s="1"/>
  <c r="J147" i="2" s="1"/>
  <c r="J155" i="2"/>
  <c r="J154" i="2" s="1"/>
  <c r="J153" i="2" s="1"/>
  <c r="J163" i="2"/>
  <c r="J162" i="2" s="1"/>
  <c r="J161" i="2" s="1"/>
  <c r="J160" i="2" s="1"/>
  <c r="J159" i="2" s="1"/>
  <c r="J168" i="2"/>
  <c r="J167" i="2" s="1"/>
  <c r="J166" i="2" s="1"/>
  <c r="J171" i="2"/>
  <c r="J170" i="2" s="1"/>
  <c r="J169" i="2" s="1"/>
  <c r="J174" i="2"/>
  <c r="J173" i="2" s="1"/>
  <c r="J172" i="2" s="1"/>
  <c r="J179" i="2"/>
  <c r="J178" i="2" s="1"/>
  <c r="J177" i="2" s="1"/>
  <c r="J176" i="2" s="1"/>
  <c r="J175" i="2" s="1"/>
  <c r="J184" i="2"/>
  <c r="J183" i="2" s="1"/>
  <c r="J182" i="2" s="1"/>
  <c r="J181" i="2" s="1"/>
  <c r="J180" i="2" s="1"/>
  <c r="J190" i="2"/>
  <c r="J189" i="2" s="1"/>
  <c r="J188" i="2" s="1"/>
  <c r="J187" i="2" s="1"/>
  <c r="J186" i="2" s="1"/>
  <c r="J195" i="2"/>
  <c r="J194" i="2" s="1"/>
  <c r="J193" i="2" s="1"/>
  <c r="J192" i="2" s="1"/>
  <c r="J191" i="2" s="1"/>
  <c r="J200" i="2"/>
  <c r="J199" i="2" s="1"/>
  <c r="J198" i="2" s="1"/>
  <c r="J197" i="2" s="1"/>
  <c r="J196" i="2" s="1"/>
  <c r="J205" i="2"/>
  <c r="J204" i="2" s="1"/>
  <c r="J203" i="2" s="1"/>
  <c r="J208" i="2"/>
  <c r="J207" i="2" s="1"/>
  <c r="J206" i="2" s="1"/>
  <c r="J211" i="2"/>
  <c r="J210" i="2" s="1"/>
  <c r="J213" i="2"/>
  <c r="J212" i="2" s="1"/>
  <c r="J216" i="2"/>
  <c r="J215" i="2" s="1"/>
  <c r="J214" i="2" s="1"/>
  <c r="J219" i="2"/>
  <c r="J218" i="2" s="1"/>
  <c r="J221" i="2"/>
  <c r="J220" i="2" s="1"/>
  <c r="J224" i="2"/>
  <c r="J223" i="2" s="1"/>
  <c r="J222" i="2" s="1"/>
  <c r="J227" i="2"/>
  <c r="J226" i="2" s="1"/>
  <c r="J225" i="2" s="1"/>
  <c r="J232" i="2"/>
  <c r="J231" i="2" s="1"/>
  <c r="J230" i="2" s="1"/>
  <c r="J229" i="2" s="1"/>
  <c r="J228" i="2" s="1"/>
  <c r="J238" i="2"/>
  <c r="J237" i="2" s="1"/>
  <c r="J236" i="2" s="1"/>
  <c r="J235" i="2" s="1"/>
  <c r="J244" i="2"/>
  <c r="J243" i="2" s="1"/>
  <c r="J246" i="2"/>
  <c r="J245" i="2" s="1"/>
  <c r="J249" i="2"/>
  <c r="J248" i="2" s="1"/>
  <c r="J251" i="2"/>
  <c r="J250" i="2" s="1"/>
  <c r="J254" i="2"/>
  <c r="J253" i="2" s="1"/>
  <c r="J252" i="2" s="1"/>
  <c r="J257" i="2"/>
  <c r="J256" i="2" s="1"/>
  <c r="J259" i="2"/>
  <c r="J258" i="2" s="1"/>
  <c r="J265" i="2"/>
  <c r="J264" i="2" s="1"/>
  <c r="J263" i="2" s="1"/>
  <c r="J262" i="2" s="1"/>
  <c r="J261" i="2" s="1"/>
  <c r="J269" i="2"/>
  <c r="J268" i="2" s="1"/>
  <c r="J273" i="2"/>
  <c r="J272" i="2" s="1"/>
  <c r="J271" i="2" s="1"/>
  <c r="J279" i="2"/>
  <c r="J278" i="2" s="1"/>
  <c r="J277" i="2" s="1"/>
  <c r="J276" i="2" s="1"/>
  <c r="J285" i="2"/>
  <c r="J284" i="2" s="1"/>
  <c r="J283" i="2" s="1"/>
  <c r="J282" i="2" s="1"/>
  <c r="J281" i="2" s="1"/>
  <c r="J280" i="2" s="1"/>
  <c r="J291" i="2"/>
  <c r="J290" i="2" s="1"/>
  <c r="J289" i="2" s="1"/>
  <c r="J288" i="2" s="1"/>
  <c r="J287" i="2" s="1"/>
  <c r="J296" i="2"/>
  <c r="J295" i="2" s="1"/>
  <c r="J298" i="2"/>
  <c r="J297" i="2" s="1"/>
  <c r="J301" i="2"/>
  <c r="J300" i="2" s="1"/>
  <c r="J299" i="2" s="1"/>
  <c r="J304" i="2"/>
  <c r="J303" i="2" s="1"/>
  <c r="J306" i="2"/>
  <c r="J305" i="2" s="1"/>
  <c r="J308" i="2"/>
  <c r="J307" i="2" s="1"/>
  <c r="J313" i="2"/>
  <c r="J312" i="2" s="1"/>
  <c r="J311" i="2" s="1"/>
  <c r="J316" i="2"/>
  <c r="J315" i="2" s="1"/>
  <c r="J314" i="2" s="1"/>
  <c r="J319" i="2"/>
  <c r="J318" i="2" s="1"/>
  <c r="J317" i="2" s="1"/>
  <c r="J322" i="2"/>
  <c r="J321" i="2" s="1"/>
  <c r="J320" i="2" s="1"/>
  <c r="J325" i="2"/>
  <c r="J324" i="2" s="1"/>
  <c r="J323" i="2" s="1"/>
  <c r="J328" i="2"/>
  <c r="J327" i="2" s="1"/>
  <c r="J326" i="2" s="1"/>
  <c r="J331" i="2"/>
  <c r="J330" i="2" s="1"/>
  <c r="J329" i="2" s="1"/>
  <c r="J334" i="2"/>
  <c r="J333" i="2" s="1"/>
  <c r="J332" i="2" s="1"/>
  <c r="J337" i="2"/>
  <c r="J336" i="2" s="1"/>
  <c r="J335" i="2" s="1"/>
  <c r="J340" i="2"/>
  <c r="J339" i="2" s="1"/>
  <c r="J338" i="2" s="1"/>
  <c r="J343" i="2"/>
  <c r="J342" i="2" s="1"/>
  <c r="J341" i="2" s="1"/>
  <c r="J346" i="2"/>
  <c r="J345" i="2" s="1"/>
  <c r="J344" i="2" s="1"/>
  <c r="J351" i="2"/>
  <c r="J350" i="2" s="1"/>
  <c r="J353" i="2"/>
  <c r="J352" i="2" s="1"/>
  <c r="J358" i="2"/>
  <c r="J357" i="2" s="1"/>
  <c r="J356" i="2" s="1"/>
  <c r="J355" i="2" s="1"/>
  <c r="J354" i="2" s="1"/>
  <c r="J364" i="2"/>
  <c r="J363" i="2" s="1"/>
  <c r="J362" i="2" s="1"/>
  <c r="J361" i="2" s="1"/>
  <c r="J360" i="2" s="1"/>
  <c r="J369" i="2"/>
  <c r="J368" i="2" s="1"/>
  <c r="J371" i="2"/>
  <c r="J370" i="2" s="1"/>
  <c r="J376" i="2"/>
  <c r="J375" i="2" s="1"/>
  <c r="J374" i="2" s="1"/>
  <c r="J379" i="2"/>
  <c r="J378" i="2" s="1"/>
  <c r="J377" i="2" s="1"/>
  <c r="J382" i="2"/>
  <c r="J383" i="2"/>
  <c r="J389" i="2"/>
  <c r="J388" i="2" s="1"/>
  <c r="J391" i="2"/>
  <c r="J390" i="2" s="1"/>
  <c r="J394" i="2"/>
  <c r="J393" i="2" s="1"/>
  <c r="J392" i="2" s="1"/>
  <c r="J399" i="2"/>
  <c r="J398" i="2" s="1"/>
  <c r="J397" i="2" s="1"/>
  <c r="J402" i="2"/>
  <c r="J401" i="2" s="1"/>
  <c r="J400" i="2" s="1"/>
  <c r="J407" i="2"/>
  <c r="J406" i="2" s="1"/>
  <c r="J405" i="2" s="1"/>
  <c r="J404" i="2" s="1"/>
  <c r="J411" i="2"/>
  <c r="J410" i="2" s="1"/>
  <c r="J409" i="2" s="1"/>
  <c r="J413" i="2"/>
  <c r="J412" i="2" s="1"/>
  <c r="J416" i="2"/>
  <c r="J415" i="2" s="1"/>
  <c r="J414" i="2" s="1"/>
  <c r="J420" i="2"/>
  <c r="J419" i="2" s="1"/>
  <c r="J422" i="2"/>
  <c r="J421" i="2" s="1"/>
  <c r="J426" i="2"/>
  <c r="J425" i="2" s="1"/>
  <c r="J424" i="2" s="1"/>
  <c r="J429" i="2"/>
  <c r="J428" i="2" s="1"/>
  <c r="J427" i="2" s="1"/>
  <c r="J432" i="2"/>
  <c r="J431" i="2" s="1"/>
  <c r="J43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78" i="50"/>
  <c r="J77" i="50" s="1"/>
  <c r="J76" i="50" s="1"/>
  <c r="J75" i="50" s="1"/>
  <c r="J82" i="50"/>
  <c r="J81" i="50" s="1"/>
  <c r="J84" i="50"/>
  <c r="J83" i="50" s="1"/>
  <c r="J87" i="50"/>
  <c r="J86" i="50" s="1"/>
  <c r="J85" i="50" s="1"/>
  <c r="J90" i="50"/>
  <c r="J89" i="50" s="1"/>
  <c r="J88" i="50" s="1"/>
  <c r="J93" i="50"/>
  <c r="J92" i="50" s="1"/>
  <c r="J91" i="50" s="1"/>
  <c r="J96" i="50"/>
  <c r="J95" i="50" s="1"/>
  <c r="J94" i="50" s="1"/>
  <c r="J99" i="50"/>
  <c r="J98" i="50" s="1"/>
  <c r="J97" i="50" s="1"/>
  <c r="J103" i="50"/>
  <c r="J102" i="50" s="1"/>
  <c r="J101" i="50" s="1"/>
  <c r="J100" i="50" s="1"/>
  <c r="J107" i="50"/>
  <c r="J106" i="50" s="1"/>
  <c r="J105" i="50" s="1"/>
  <c r="J113" i="50"/>
  <c r="J112" i="50" s="1"/>
  <c r="J111" i="50" s="1"/>
  <c r="J116" i="50"/>
  <c r="J115" i="50" s="1"/>
  <c r="J114" i="50" s="1"/>
  <c r="J119" i="50"/>
  <c r="J124" i="50"/>
  <c r="J123" i="50" s="1"/>
  <c r="J126" i="50"/>
  <c r="J125" i="50" s="1"/>
  <c r="J128" i="50"/>
  <c r="J127" i="50" s="1"/>
  <c r="J133" i="50"/>
  <c r="J132" i="50" s="1"/>
  <c r="J135" i="50"/>
  <c r="J134" i="50" s="1"/>
  <c r="J137" i="50"/>
  <c r="J136" i="50" s="1"/>
  <c r="J140" i="50"/>
  <c r="J139" i="50" s="1"/>
  <c r="J138" i="50" s="1"/>
  <c r="J145" i="50"/>
  <c r="J144" i="50" s="1"/>
  <c r="J143" i="50" s="1"/>
  <c r="J142" i="50" s="1"/>
  <c r="J152" i="50"/>
  <c r="J151" i="50" s="1"/>
  <c r="J150" i="50" s="1"/>
  <c r="J155" i="50"/>
  <c r="J154" i="50" s="1"/>
  <c r="J153" i="50" s="1"/>
  <c r="J159" i="50"/>
  <c r="J158" i="50" s="1"/>
  <c r="J157" i="50" s="1"/>
  <c r="J156" i="50" s="1"/>
  <c r="J163" i="50"/>
  <c r="J162" i="50" s="1"/>
  <c r="J161" i="50" s="1"/>
  <c r="J160" i="50" s="1"/>
  <c r="J168" i="50"/>
  <c r="J167" i="50" s="1"/>
  <c r="J166" i="50" s="1"/>
  <c r="J174" i="50"/>
  <c r="J173" i="50" s="1"/>
  <c r="J172" i="50" s="1"/>
  <c r="J178" i="50"/>
  <c r="J177" i="50" s="1"/>
  <c r="J176" i="50" s="1"/>
  <c r="J181" i="50"/>
  <c r="J180" i="50" s="1"/>
  <c r="J179" i="50" s="1"/>
  <c r="J188" i="50"/>
  <c r="J187" i="50" s="1"/>
  <c r="J186" i="50" s="1"/>
  <c r="J185" i="50" s="1"/>
  <c r="J192" i="50"/>
  <c r="J191" i="50" s="1"/>
  <c r="J190" i="50" s="1"/>
  <c r="J189" i="50" s="1"/>
  <c r="J197" i="50"/>
  <c r="J196" i="50" s="1"/>
  <c r="J195" i="50" s="1"/>
  <c r="J194" i="50" s="1"/>
  <c r="J193" i="50" s="1"/>
  <c r="J202" i="50"/>
  <c r="J201" i="50" s="1"/>
  <c r="J200" i="50" s="1"/>
  <c r="J205" i="50"/>
  <c r="J204" i="50" s="1"/>
  <c r="J203" i="50" s="1"/>
  <c r="J208" i="50"/>
  <c r="J207" i="50" s="1"/>
  <c r="J206" i="50" s="1"/>
  <c r="J211" i="50"/>
  <c r="J210" i="50" s="1"/>
  <c r="J209" i="50" s="1"/>
  <c r="J214" i="50"/>
  <c r="J213" i="50" s="1"/>
  <c r="J212" i="50" s="1"/>
  <c r="J218" i="50"/>
  <c r="J217" i="50" s="1"/>
  <c r="J216" i="50" s="1"/>
  <c r="J221" i="50"/>
  <c r="J220" i="50" s="1"/>
  <c r="J219"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2" i="50"/>
  <c r="J251" i="50" s="1"/>
  <c r="J250" i="50" s="1"/>
  <c r="J255" i="50"/>
  <c r="J254" i="50" s="1"/>
  <c r="J253"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80" i="50"/>
  <c r="J279" i="50" s="1"/>
  <c r="J282" i="50"/>
  <c r="J281" i="50" s="1"/>
  <c r="J286" i="50"/>
  <c r="J285" i="50" s="1"/>
  <c r="J288" i="50"/>
  <c r="J287" i="50" s="1"/>
  <c r="J291" i="50"/>
  <c r="J290" i="50" s="1"/>
  <c r="J289" i="50" s="1"/>
  <c r="J294" i="50"/>
  <c r="J293" i="50" s="1"/>
  <c r="J296" i="50"/>
  <c r="J295" i="50" s="1"/>
  <c r="J298" i="50"/>
  <c r="J297" i="50" s="1"/>
  <c r="J301" i="50"/>
  <c r="J300" i="50" s="1"/>
  <c r="J299" i="50" s="1"/>
  <c r="J306" i="50"/>
  <c r="J305" i="50" s="1"/>
  <c r="J304" i="50" s="1"/>
  <c r="J309" i="50"/>
  <c r="J308" i="50" s="1"/>
  <c r="J307" i="50" s="1"/>
  <c r="J312" i="50"/>
  <c r="J311" i="50" s="1"/>
  <c r="J310" i="50" s="1"/>
  <c r="J315" i="50"/>
  <c r="J314" i="50" s="1"/>
  <c r="J313" i="50" s="1"/>
  <c r="J318" i="50"/>
  <c r="J317" i="50" s="1"/>
  <c r="J316" i="50" s="1"/>
  <c r="J321" i="50"/>
  <c r="J320" i="50" s="1"/>
  <c r="J323" i="50"/>
  <c r="J322" i="50" s="1"/>
  <c r="J326" i="50"/>
  <c r="J325" i="50" s="1"/>
  <c r="J324" i="50" s="1"/>
  <c r="J329" i="50"/>
  <c r="J328" i="50" s="1"/>
  <c r="J331" i="50"/>
  <c r="J330" i="50" s="1"/>
  <c r="J334" i="50"/>
  <c r="J333" i="50" s="1"/>
  <c r="J332" i="50" s="1"/>
  <c r="J337" i="50"/>
  <c r="J336" i="50" s="1"/>
  <c r="J335" i="50" s="1"/>
  <c r="J340" i="50"/>
  <c r="J339" i="50" s="1"/>
  <c r="J338" i="50" s="1"/>
  <c r="J344" i="50"/>
  <c r="J343" i="50" s="1"/>
  <c r="J342" i="50" s="1"/>
  <c r="J341" i="50" s="1"/>
  <c r="J349" i="50"/>
  <c r="J348" i="50" s="1"/>
  <c r="J347" i="50" s="1"/>
  <c r="J346" i="50" s="1"/>
  <c r="J353" i="50"/>
  <c r="J352" i="50" s="1"/>
  <c r="J351" i="50" s="1"/>
  <c r="J356" i="50"/>
  <c r="J355" i="50" s="1"/>
  <c r="J354" i="50" s="1"/>
  <c r="J359" i="50"/>
  <c r="J358" i="50" s="1"/>
  <c r="J357" i="50" s="1"/>
  <c r="J362" i="50"/>
  <c r="J361" i="50" s="1"/>
  <c r="J360" i="50" s="1"/>
  <c r="J365" i="50"/>
  <c r="J366" i="50"/>
  <c r="J370" i="50"/>
  <c r="J369" i="50" s="1"/>
  <c r="J368" i="50" s="1"/>
  <c r="J373" i="50"/>
  <c r="J372" i="50" s="1"/>
  <c r="J371" i="50" s="1"/>
  <c r="J378" i="50"/>
  <c r="J377" i="50" s="1"/>
  <c r="J376" i="50" s="1"/>
  <c r="J375" i="50" s="1"/>
  <c r="J382" i="50"/>
  <c r="J381" i="50" s="1"/>
  <c r="J384" i="50"/>
  <c r="J383" i="50" s="1"/>
  <c r="J387" i="50"/>
  <c r="J386" i="50" s="1"/>
  <c r="J389" i="50"/>
  <c r="J388" i="50" s="1"/>
  <c r="J392" i="50"/>
  <c r="J391" i="50" s="1"/>
  <c r="J390" i="50" s="1"/>
  <c r="J395" i="50"/>
  <c r="J394" i="50" s="1"/>
  <c r="J397" i="50"/>
  <c r="J396" i="50" s="1"/>
  <c r="J402" i="50"/>
  <c r="J401" i="50" s="1"/>
  <c r="J400" i="50" s="1"/>
  <c r="J399" i="50" s="1"/>
  <c r="J406" i="50"/>
  <c r="J405" i="50" s="1"/>
  <c r="J404" i="50" s="1"/>
  <c r="J403" i="50" s="1"/>
  <c r="J421" i="47"/>
  <c r="J420" i="47" s="1"/>
  <c r="J415" i="47"/>
  <c r="J414" i="47" s="1"/>
  <c r="J418" i="47"/>
  <c r="J417" i="47" s="1"/>
  <c r="L407" i="50" l="1"/>
  <c r="K8" i="2"/>
  <c r="K433" i="2" s="1"/>
  <c r="L433" i="2"/>
  <c r="K407" i="50"/>
  <c r="J393" i="50"/>
  <c r="L9" i="47"/>
  <c r="L281" i="47"/>
  <c r="L264" i="47" s="1"/>
  <c r="L263" i="47" s="1"/>
  <c r="J165" i="50"/>
  <c r="J142" i="2"/>
  <c r="K423" i="47"/>
  <c r="J146" i="50"/>
  <c r="J141" i="50" s="1"/>
  <c r="J127" i="2"/>
  <c r="J126" i="2" s="1"/>
  <c r="J131" i="50"/>
  <c r="J130" i="50" s="1"/>
  <c r="J129" i="50" s="1"/>
  <c r="J327" i="50"/>
  <c r="J364" i="50"/>
  <c r="J363" i="50" s="1"/>
  <c r="J350" i="50" s="1"/>
  <c r="J292" i="50"/>
  <c r="J80" i="50"/>
  <c r="J79" i="50" s="1"/>
  <c r="J247" i="2"/>
  <c r="J418" i="2"/>
  <c r="J417" i="2" s="1"/>
  <c r="J423" i="2"/>
  <c r="J408" i="2"/>
  <c r="J396" i="2"/>
  <c r="J395" i="2" s="1"/>
  <c r="J387" i="2"/>
  <c r="J386" i="2" s="1"/>
  <c r="J385" i="2" s="1"/>
  <c r="J381" i="2"/>
  <c r="J380" i="2" s="1"/>
  <c r="J373" i="2" s="1"/>
  <c r="J372" i="2" s="1"/>
  <c r="J367" i="2"/>
  <c r="J366" i="2" s="1"/>
  <c r="J365" i="2" s="1"/>
  <c r="J349" i="2"/>
  <c r="J348" i="2" s="1"/>
  <c r="J347" i="2" s="1"/>
  <c r="J310" i="2"/>
  <c r="J309" i="2" s="1"/>
  <c r="J242" i="2"/>
  <c r="J233" i="2"/>
  <c r="J234" i="2"/>
  <c r="J302" i="2"/>
  <c r="J294" i="2"/>
  <c r="J274" i="2"/>
  <c r="J275" i="2"/>
  <c r="J267" i="2"/>
  <c r="J266" i="2" s="1"/>
  <c r="J260" i="2" s="1"/>
  <c r="J255" i="2"/>
  <c r="J217" i="2"/>
  <c r="J209" i="2"/>
  <c r="J165" i="2"/>
  <c r="J164" i="2" s="1"/>
  <c r="J111" i="2"/>
  <c r="J110" i="2" s="1"/>
  <c r="J109" i="2" s="1"/>
  <c r="J99" i="2"/>
  <c r="J98" i="2" s="1"/>
  <c r="J97" i="2" s="1"/>
  <c r="J78" i="2"/>
  <c r="J44" i="2"/>
  <c r="J36" i="2"/>
  <c r="J31" i="2"/>
  <c r="J26" i="2"/>
  <c r="J21" i="2"/>
  <c r="J16" i="2"/>
  <c r="J398" i="50"/>
  <c r="J385" i="50"/>
  <c r="J380" i="50"/>
  <c r="J319" i="50"/>
  <c r="J249" i="50"/>
  <c r="J215" i="50"/>
  <c r="J367" i="50"/>
  <c r="J284" i="50"/>
  <c r="J278" i="50"/>
  <c r="J277" i="50" s="1"/>
  <c r="J199" i="50"/>
  <c r="J122" i="50"/>
  <c r="J121" i="50" s="1"/>
  <c r="J120" i="50" s="1"/>
  <c r="J117" i="50"/>
  <c r="J104" i="50" s="1"/>
  <c r="J118" i="50"/>
  <c r="J44" i="50"/>
  <c r="J36" i="50"/>
  <c r="J31" i="50"/>
  <c r="J26" i="50"/>
  <c r="J21" i="50"/>
  <c r="J16" i="50"/>
  <c r="J10" i="50"/>
  <c r="J413" i="47"/>
  <c r="J412" i="47" s="1"/>
  <c r="J411" i="47" s="1"/>
  <c r="J155" i="47"/>
  <c r="J154" i="47" s="1"/>
  <c r="J153" i="47" s="1"/>
  <c r="J159" i="47"/>
  <c r="J158" i="47" s="1"/>
  <c r="J157" i="47" s="1"/>
  <c r="J183" i="47"/>
  <c r="J182" i="47" s="1"/>
  <c r="J214" i="47"/>
  <c r="J213" i="47" s="1"/>
  <c r="J233" i="47"/>
  <c r="J232" i="47" s="1"/>
  <c r="J313" i="47"/>
  <c r="J312" i="47" s="1"/>
  <c r="J15" i="2" l="1"/>
  <c r="J15" i="50"/>
  <c r="L423" i="47"/>
  <c r="J303" i="50"/>
  <c r="J302" i="50" s="1"/>
  <c r="J403" i="2"/>
  <c r="J202" i="2"/>
  <c r="J201" i="2" s="1"/>
  <c r="J185" i="2" s="1"/>
  <c r="J283" i="50"/>
  <c r="J198" i="50" s="1"/>
  <c r="J164" i="50"/>
  <c r="J345" i="50"/>
  <c r="J384" i="2"/>
  <c r="J293" i="2"/>
  <c r="J292" i="2" s="1"/>
  <c r="J286" i="2" s="1"/>
  <c r="J14" i="2"/>
  <c r="J241" i="2"/>
  <c r="J240" i="2" s="1"/>
  <c r="J239" i="2" s="1"/>
  <c r="J9" i="50"/>
  <c r="J379" i="50"/>
  <c r="J374" i="50" s="1"/>
  <c r="J326" i="47"/>
  <c r="J325" i="47" s="1"/>
  <c r="J391" i="47"/>
  <c r="J390" i="47" s="1"/>
  <c r="J384" i="47"/>
  <c r="J383" i="47" s="1"/>
  <c r="J392" i="47"/>
  <c r="J298" i="47"/>
  <c r="J297" i="47" s="1"/>
  <c r="J304" i="47"/>
  <c r="J303" i="47" s="1"/>
  <c r="J301" i="47"/>
  <c r="J300" i="47" s="1"/>
  <c r="J211" i="47"/>
  <c r="J210" i="47" s="1"/>
  <c r="J242" i="47"/>
  <c r="J241" i="47" s="1"/>
  <c r="J240" i="47" s="1"/>
  <c r="J186" i="47"/>
  <c r="J185" i="47" s="1"/>
  <c r="J8" i="2" l="1"/>
  <c r="J433" i="2" s="1"/>
  <c r="J8" i="50"/>
  <c r="J407" i="50" s="1"/>
  <c r="J200" i="47" l="1"/>
  <c r="J409" i="47"/>
  <c r="J30" i="47"/>
  <c r="J208" i="47"/>
  <c r="J35" i="47"/>
  <c r="J248" i="47"/>
  <c r="J335" i="47"/>
  <c r="J102" i="47"/>
  <c r="J273" i="47"/>
  <c r="J272" i="47" s="1"/>
  <c r="J378" i="47"/>
  <c r="J341" i="47"/>
  <c r="J221" i="47"/>
  <c r="J220" i="47" s="1"/>
  <c r="J219" i="47" s="1"/>
  <c r="J362" i="47"/>
  <c r="J361" i="47" s="1"/>
  <c r="J349" i="47"/>
  <c r="J107" i="47"/>
  <c r="J106" i="47" s="1"/>
  <c r="J77" i="47"/>
  <c r="J76" i="47" s="1"/>
  <c r="J388" i="47"/>
  <c r="J387" i="47" s="1"/>
  <c r="J386" i="47" s="1"/>
  <c r="J279" i="47"/>
  <c r="J278" i="47" s="1"/>
  <c r="J104" i="47"/>
  <c r="J251" i="47"/>
  <c r="J148" i="47"/>
  <c r="J147" i="47" s="1"/>
  <c r="J195" i="47"/>
  <c r="J194" i="47" s="1"/>
  <c r="J54" i="47"/>
  <c r="J53" i="47" s="1"/>
  <c r="J130" i="47"/>
  <c r="J129" i="47" s="1"/>
  <c r="J128" i="47" s="1"/>
  <c r="J122" i="47"/>
  <c r="J121" i="47" s="1"/>
  <c r="J256" i="47"/>
  <c r="J255" i="47" s="1"/>
  <c r="J203" i="47"/>
  <c r="J202" i="47" s="1"/>
  <c r="J33" i="47"/>
  <c r="J339" i="47"/>
  <c r="J141" i="47"/>
  <c r="J140" i="47" s="1"/>
  <c r="J317" i="47"/>
  <c r="J316" i="47" s="1"/>
  <c r="J365" i="47"/>
  <c r="J364" i="47" s="1"/>
  <c r="J276" i="47"/>
  <c r="J275" i="47" s="1"/>
  <c r="J48" i="47"/>
  <c r="J47" i="47" s="1"/>
  <c r="J307" i="47"/>
  <c r="J306" i="47" s="1"/>
  <c r="J376" i="47"/>
  <c r="J375" i="47" s="1"/>
  <c r="J226" i="47"/>
  <c r="J225" i="47" s="1"/>
  <c r="J224" i="47" s="1"/>
  <c r="J57" i="47"/>
  <c r="J56" i="47" s="1"/>
  <c r="J351" i="47"/>
  <c r="J344" i="47"/>
  <c r="J343" i="47" s="1"/>
  <c r="J320" i="47"/>
  <c r="J319" i="47" s="1"/>
  <c r="J169" i="47"/>
  <c r="J168" i="47" s="1"/>
  <c r="J112" i="47"/>
  <c r="J111" i="47" s="1"/>
  <c r="J110" i="47" s="1"/>
  <c r="J329" i="47"/>
  <c r="J328" i="47" s="1"/>
  <c r="J198" i="47"/>
  <c r="J100" i="47"/>
  <c r="J397" i="47"/>
  <c r="J396" i="47" s="1"/>
  <c r="J395" i="47" s="1"/>
  <c r="J18" i="47"/>
  <c r="J135" i="47"/>
  <c r="J134" i="47" s="1"/>
  <c r="J133" i="47" s="1"/>
  <c r="J172" i="47"/>
  <c r="J171" i="47" s="1"/>
  <c r="J259" i="47"/>
  <c r="J13" i="47"/>
  <c r="J407" i="47"/>
  <c r="J359" i="47"/>
  <c r="J358" i="47" s="1"/>
  <c r="J338" i="47" l="1"/>
  <c r="J406" i="47"/>
  <c r="J405" i="47" s="1"/>
  <c r="J404" i="47" s="1"/>
  <c r="J403" i="47" s="1"/>
  <c r="J32" i="47"/>
  <c r="J99" i="47"/>
  <c r="J98" i="47" s="1"/>
  <c r="J97" i="47" s="1"/>
  <c r="J197" i="47"/>
  <c r="J357" i="47"/>
  <c r="J15" i="47"/>
  <c r="J12" i="47" s="1"/>
  <c r="J333" i="47"/>
  <c r="J332" i="47" s="1"/>
  <c r="J331" i="47" s="1"/>
  <c r="J189" i="47"/>
  <c r="J188" i="47" s="1"/>
  <c r="J28" i="47"/>
  <c r="J27" i="47" s="1"/>
  <c r="J347" i="47"/>
  <c r="J346" i="47" s="1"/>
  <c r="J145" i="47"/>
  <c r="J144" i="47" s="1"/>
  <c r="J323" i="47"/>
  <c r="J322" i="47" s="1"/>
  <c r="J315" i="47" s="1"/>
  <c r="J175" i="47"/>
  <c r="J174" i="47" s="1"/>
  <c r="J206" i="47"/>
  <c r="J205" i="47" s="1"/>
  <c r="J126" i="47"/>
  <c r="J125" i="47" s="1"/>
  <c r="J124" i="47" s="1"/>
  <c r="J164" i="47"/>
  <c r="J163" i="47" s="1"/>
  <c r="J162" i="47" s="1"/>
  <c r="J161" i="47" s="1"/>
  <c r="J80" i="47"/>
  <c r="J79" i="47" s="1"/>
  <c r="J267" i="47"/>
  <c r="J266" i="47" s="1"/>
  <c r="J38" i="47"/>
  <c r="J37" i="47" s="1"/>
  <c r="J354" i="47"/>
  <c r="J353" i="47" s="1"/>
  <c r="J192" i="47"/>
  <c r="J191" i="47" s="1"/>
  <c r="J119" i="47"/>
  <c r="J118" i="47" s="1"/>
  <c r="J114" i="47" s="1"/>
  <c r="J253" i="47"/>
  <c r="J250" i="47" s="1"/>
  <c r="J51" i="47"/>
  <c r="J50" i="47" s="1"/>
  <c r="J230" i="47"/>
  <c r="J229" i="47" s="1"/>
  <c r="J228" i="47" s="1"/>
  <c r="J73" i="47"/>
  <c r="J72" i="47" s="1"/>
  <c r="J71" i="47" s="1"/>
  <c r="J246" i="47"/>
  <c r="J245" i="47" s="1"/>
  <c r="J292" i="47"/>
  <c r="J291" i="47" s="1"/>
  <c r="J41" i="47"/>
  <c r="J370" i="47"/>
  <c r="J369" i="47" s="1"/>
  <c r="J368" i="47" s="1"/>
  <c r="J356" i="47" s="1"/>
  <c r="J20" i="47"/>
  <c r="J17" i="47" s="1"/>
  <c r="J178" i="47"/>
  <c r="J177" i="47" s="1"/>
  <c r="J270" i="47"/>
  <c r="J269" i="47" s="1"/>
  <c r="J381" i="47"/>
  <c r="J380" i="47" s="1"/>
  <c r="J374" i="47" s="1"/>
  <c r="J373" i="47" s="1"/>
  <c r="J401" i="47"/>
  <c r="J400" i="47" s="1"/>
  <c r="J399" i="47" s="1"/>
  <c r="J394" i="47" s="1"/>
  <c r="J25" i="47"/>
  <c r="J22" i="47" s="1"/>
  <c r="J237" i="47"/>
  <c r="J236" i="47" s="1"/>
  <c r="J235" i="47" s="1"/>
  <c r="J86" i="47"/>
  <c r="J85" i="47" s="1"/>
  <c r="J289" i="47"/>
  <c r="J288" i="47" s="1"/>
  <c r="J261" i="47"/>
  <c r="J258" i="47" s="1"/>
  <c r="J310" i="47"/>
  <c r="J309" i="47" s="1"/>
  <c r="J43" i="47"/>
  <c r="J295" i="47"/>
  <c r="J294" i="47" s="1"/>
  <c r="J286" i="47"/>
  <c r="J285" i="47" s="1"/>
  <c r="J217" i="47"/>
  <c r="J216" i="47" s="1"/>
  <c r="J45" i="47"/>
  <c r="J143" i="47" l="1"/>
  <c r="J132" i="47" s="1"/>
  <c r="J75" i="47"/>
  <c r="J181" i="47"/>
  <c r="J180" i="47" s="1"/>
  <c r="J372" i="47"/>
  <c r="J337" i="47"/>
  <c r="J281" i="47"/>
  <c r="J265" i="47"/>
  <c r="J223" i="47"/>
  <c r="J167" i="47"/>
  <c r="J166" i="47" s="1"/>
  <c r="J109" i="47"/>
  <c r="J244" i="47"/>
  <c r="J239" i="47" s="1"/>
  <c r="J40" i="47"/>
  <c r="J11" i="47" s="1"/>
  <c r="J264" i="47" l="1"/>
  <c r="J263" i="47" s="1"/>
  <c r="J10" i="47"/>
  <c r="J9" i="47" s="1"/>
  <c r="J423" i="47" l="1"/>
</calcChain>
</file>

<file path=xl/sharedStrings.xml><?xml version="1.0" encoding="utf-8"?>
<sst xmlns="http://schemas.openxmlformats.org/spreadsheetml/2006/main" count="5670" uniqueCount="484">
  <si>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</si>
  <si>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</si>
  <si>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</si>
  <si>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</si>
  <si>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</si>
  <si>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</si>
  <si>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</si>
  <si>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</si>
  <si>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</si>
  <si>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</si>
  <si>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</si>
  <si>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</si>
  <si>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</si>
  <si>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</si>
  <si>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</si>
  <si>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</si>
  <si>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</si>
  <si>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</si>
  <si>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</si>
  <si>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</si>
  <si>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</si>
  <si>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</si>
  <si>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</si>
  <si>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</si>
  <si>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</si>
  <si>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</si>
  <si>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</si>
  <si>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</si>
  <si>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</si>
  <si>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</si>
  <si>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</si>
  <si>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</si>
  <si>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</si>
  <si>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</si>
  <si>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</si>
  <si>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</si>
  <si>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</si>
  <si>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</si>
  <si>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</si>
  <si>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</si>
  <si>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</si>
  <si>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</si>
  <si>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</si>
  <si>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</si>
  <si>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</si>
  <si>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</si>
  <si>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</si>
  <si>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</si>
  <si>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</si>
  <si>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</si>
  <si>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</si>
  <si>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</si>
  <si>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</si>
  <si>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</si>
  <si>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</si>
  <si>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</si>
  <si>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</si>
  <si>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</si>
  <si>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</si>
  <si>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</si>
  <si>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</si>
  <si>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</si>
  <si>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</si>
  <si>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</si>
  <si>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</si>
  <si>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</si>
  <si>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</si>
  <si>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</si>
  <si>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</si>
  <si>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</si>
  <si>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</si>
  <si>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</si>
  <si>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</si>
  <si>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</si>
  <si>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</si>
  <si>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</si>
  <si>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</si>
  <si>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</si>
  <si>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</si>
  <si>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</si>
  <si>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</si>
  <si>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</si>
  <si>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</si>
  <si>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</si>
  <si>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</si>
  <si>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</si>
  <si>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</si>
  <si>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</si>
  <si>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</si>
  <si>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</si>
  <si>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</si>
  <si>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</si>
  <si>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</si>
  <si>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</si>
  <si>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</si>
  <si>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</si>
  <si>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</si>
  <si>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</si>
  <si>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</si>
  <si>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</si>
  <si>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</si>
  <si>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</si>
  <si>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</si>
  <si>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</si>
  <si>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</si>
  <si>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</si>
  <si>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</si>
  <si>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</si>
  <si>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</si>
  <si>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</si>
  <si>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</si>
  <si>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</si>
  <si>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</si>
  <si>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</si>
  <si>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</si>
  <si>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</si>
  <si>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</si>
  <si>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</si>
  <si>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</si>
  <si>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</si>
  <si>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</si>
  <si>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</si>
  <si>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</si>
  <si>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</si>
  <si>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</si>
  <si>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</si>
  <si>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</si>
  <si>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</si>
  <si>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</si>
  <si>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</si>
  <si>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</si>
  <si>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</si>
  <si>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</si>
  <si>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</si>
  <si>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</si>
  <si>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</si>
  <si>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</si>
  <si>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</si>
  <si>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</si>
  <si>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</si>
  <si>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</si>
  <si>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</si>
  <si>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</si>
  <si>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</si>
  <si>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</si>
  <si>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</si>
  <si>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</si>
  <si>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</si>
  <si>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</si>
  <si>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</si>
  <si>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</si>
  <si>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</si>
  <si>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</si>
  <si>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</si>
  <si>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</si>
  <si>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</si>
  <si>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</si>
  <si>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</si>
  <si>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</si>
  <si>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</si>
  <si>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</si>
  <si>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</si>
  <si>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</si>
  <si>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</si>
  <si>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</si>
  <si>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</si>
  <si>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</si>
  <si>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</si>
  <si>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</si>
  <si>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</si>
  <si>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</si>
  <si>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</si>
  <si>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</si>
  <si>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</si>
  <si>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</si>
  <si>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</si>
  <si>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</si>
  <si>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</si>
  <si>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</si>
  <si>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</si>
  <si>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</si>
  <si>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</si>
  <si>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</si>
  <si>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</si>
  <si>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</si>
  <si>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</si>
  <si>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</si>
  <si>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</si>
  <si>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</si>
  <si>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</si>
  <si>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</si>
  <si>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</si>
  <si>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</si>
  <si>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</si>
  <si>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</si>
  <si>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</si>
  <si>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</si>
  <si>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</si>
  <si>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</si>
  <si>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</si>
  <si>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</si>
  <si>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</si>
  <si>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</si>
  <si>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</si>
  <si>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</si>
  <si>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</si>
  <si>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</si>
  <si>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</si>
  <si>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</si>
  <si>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</si>
  <si>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</si>
  <si>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</si>
  <si>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</si>
  <si>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</si>
  <si>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</si>
  <si>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</si>
  <si>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</si>
  <si>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</si>
  <si>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</si>
  <si>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</si>
  <si>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</si>
  <si>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</si>
  <si>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</si>
  <si>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</si>
  <si>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</si>
  <si>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</si>
  <si>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</si>
  <si>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</si>
  <si>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</si>
  <si>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</si>
  <si>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</si>
  <si>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</si>
  <si>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</si>
  <si>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</si>
  <si>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</si>
  <si>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</si>
  <si>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</si>
  <si>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</si>
  <si>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</si>
  <si>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</si>
  <si>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</si>
  <si>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</si>
  <si>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</si>
  <si>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</si>
  <si>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</si>
  <si>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</si>
  <si>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</si>
  <si>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</si>
  <si>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</si>
  <si>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</si>
  <si>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</si>
  <si>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</si>
  <si>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</si>
  <si>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</si>
  <si>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</si>
  <si>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</si>
  <si>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</si>
  <si>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</si>
  <si>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</si>
  <si>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</si>
  <si>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</si>
  <si>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</si>
  <si>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</si>
  <si>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</si>
  <si>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</si>
  <si>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</si>
  <si>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</si>
  <si>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</si>
  <si>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</si>
  <si>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</si>
  <si>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</si>
  <si>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</si>
  <si>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</si>
  <si>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</si>
  <si>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</si>
  <si>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</si>
  <si>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</si>
  <si>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</si>
  <si>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</si>
  <si>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</si>
  <si>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</si>
  <si>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</si>
  <si>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</si>
  <si>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</si>
  <si>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</si>
  <si>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</si>
  <si>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</si>
  <si>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</si>
  <si>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</si>
  <si>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</si>
  <si>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</si>
  <si>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</si>
  <si>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</si>
  <si>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</si>
  <si>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</si>
  <si>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</si>
  <si>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</si>
  <si>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</si>
  <si>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</si>
  <si>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</si>
  <si>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</si>
  <si>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</si>
  <si>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</si>
  <si>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</si>
  <si>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</si>
  <si>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</si>
  <si>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</si>
  <si>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</si>
  <si>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</si>
  <si>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</si>
  <si>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</si>
  <si>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</si>
  <si>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</si>
  <si>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</si>
  <si>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</si>
  <si>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</si>
  <si>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</si>
  <si>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</si>
  <si>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</si>
  <si>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</si>
  <si>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</si>
  <si>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</si>
  <si>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</si>
  <si>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</si>
  <si>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</si>
  <si>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</si>
  <si>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</si>
  <si>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</si>
  <si>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</si>
  <si>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</si>
  <si>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</si>
  <si>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</si>
  <si>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</si>
  <si>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</si>
  <si>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</si>
  <si>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</si>
  <si>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</si>
  <si>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</si>
  <si>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</si>
  <si>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</si>
  <si>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</si>
  <si>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</si>
  <si>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</si>
  <si>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</si>
  <si>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</si>
  <si>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</si>
  <si>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</si>
  <si>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</si>
  <si>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</si>
  <si>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</si>
  <si>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</si>
  <si>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</si>
  <si>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</si>
  <si>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</si>
  <si>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</si>
  <si>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</si>
  <si>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</si>
  <si>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</si>
  <si>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</si>
  <si>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</si>
  <si>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</si>
  <si>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</si>
  <si>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</si>
  <si>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</si>
  <si>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</si>
  <si>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</si>
  <si>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</si>
  <si>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</si>
  <si>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</si>
  <si>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</si>
  <si>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</si>
  <si>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</si>
  <si>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</si>
  <si>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</si>
  <si>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</si>
  <si>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</si>
  <si>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</si>
  <si>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</si>
  <si>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</si>
  <si>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</si>
  <si>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</si>
  <si>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</si>
  <si>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</si>
  <si>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</si>
  <si>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</si>
  <si>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</si>
  <si>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</si>
  <si>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</si>
  <si>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</si>
  <si>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</si>
  <si>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</si>
  <si>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</si>
  <si>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</si>
  <si>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</si>
  <si>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</si>
  <si>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</si>
  <si>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</si>
  <si>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</si>
  <si>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</si>
  <si>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</si>
  <si>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</si>
  <si>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</si>
  <si>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</si>
  <si>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</si>
  <si>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</si>
  <si>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</si>
  <si>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</si>
  <si>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</si>
  <si>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</si>
  <si>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</si>
  <si>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</si>
  <si>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</si>
  <si>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</si>
  <si>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</si>
  <si>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</si>
  <si>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</si>
  <si>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</si>
  <si>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</si>
  <si>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</si>
  <si>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</si>
  <si>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</si>
  <si>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</si>
  <si>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</si>
  <si>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</si>
  <si>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</si>
  <si>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</si>
  <si>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</si>
  <si>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</si>
  <si>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</si>
  <si>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</si>
  <si>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</si>
  <si>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</si>
  <si>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</si>
  <si>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</si>
  <si>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</si>
  <si>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</si>
  <si>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</si>
  <si>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</si>
  <si>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 xml:space="preserve"> 2025 год </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</si>
  <si>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</si>
  <si>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</si>
  <si>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</si>
  <si>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</si>
  <si>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</si>
  <si>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</si>
  <si>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</si>
  <si>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</si>
  <si>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</si>
  <si>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</si>
  <si>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</si>
  <si>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</si>
  <si>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</si>
  <si>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</si>
  <si>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</si>
  <si>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</si>
  <si>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</si>
  <si>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</si>
  <si>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 xml:space="preserve"> 2024 год </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</si>
  <si>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</si>
  <si>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3.1.</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</si>
  <si>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</si>
  <si>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</si>
  <si>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4.1.</t>
  </si>
  <si>
    <t>Приложение 3</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</si>
  <si>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</si>
  <si>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Приложение 5.1.</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</si>
  <si>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</si>
  <si>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</si>
  <si>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</si>
  <si>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</si>
  <si>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</si>
  <si>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</si>
  <si>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</si>
  <si>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</si>
  <si>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 xml:space="preserve">Софинансирование объектов капитальных вложений муниципальной собственности </t>
  </si>
  <si>
    <t>51 4 09 S1270</t>
  </si>
  <si>
    <t>51 0 31 S1270</t>
  </si>
  <si>
    <t>51 4 02 80930</t>
  </si>
  <si>
    <t>84230</t>
  </si>
  <si>
    <t>84440</t>
  </si>
  <si>
    <t>84450</t>
  </si>
  <si>
    <t>84460</t>
  </si>
  <si>
    <t>Софинансирование объектов капитальных вложений муниципальной собственности</t>
  </si>
  <si>
    <t>S1270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</si>
</sst>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8"/>
      <color rgb="FF000000"/>
      <name val="Arial"/>
      <family val="2"/>
      <charset val="204"/>
    </font>
    <font>
      <sz val="11"/>
      <name val="Calibri"/>
      <family val="2"/>
    </font>
    <font>
      <sz val="10.5"/>
      <name val="Times New Roman"/>
      <family val="1"/>
      <charset val="204"/>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9" fillId="0" borderId="10">
      <alignment horizontal="left" wrapText="1" indent="2"/>
    </xf>
    <xf numFmtId="49" fontId="9" fillId="0" borderId="5">
      <alignment horizontal="center"/>
    </xf>
    <xf numFmtId="0" fontId="10" fillId="0" borderId="0"/>
  </cellStyleXfs>
  <cellXfs count="135">
    <xf numFmtId="0" fontId="0" fillId="0" borderId="0" xfId="0"/>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4" fontId="2" fillId="0" borderId="2" xfId="0" applyNumberFormat="1" applyFont="1" applyFill="1" applyBorder="1" applyAlignment="1">
      <alignment horizontal="right" vertical="top"/>
    </xf>
    <xf numFmtId="0" fontId="6"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center" vertical="top"/>
    </xf>
    <xf numFmtId="49" fontId="3" fillId="0" borderId="0" xfId="0" applyNumberFormat="1" applyFont="1" applyFill="1" applyAlignment="1">
      <alignment horizontal="center" vertical="top" wrapText="1"/>
    </xf>
    <xf numFmtId="0" fontId="5" fillId="0" borderId="2" xfId="0" applyFont="1" applyFill="1" applyBorder="1" applyAlignment="1">
      <alignment horizontal="center" vertical="top" wrapText="1"/>
    </xf>
    <xf numFmtId="0" fontId="3" fillId="0" borderId="5" xfId="0" applyFont="1" applyFill="1" applyBorder="1" applyAlignment="1">
      <alignment horizontal="left" vertical="top" wrapText="1"/>
    </xf>
    <xf numFmtId="49" fontId="3" fillId="0" borderId="6"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49" fontId="3" fillId="0" borderId="2" xfId="0" applyNumberFormat="1" applyFont="1" applyFill="1" applyBorder="1" applyAlignment="1">
      <alignment horizontal="center" vertical="center" wrapText="1" shrinkToFit="1"/>
    </xf>
    <xf numFmtId="0" fontId="8" fillId="0" borderId="0" xfId="0" applyFont="1" applyFill="1" applyAlignment="1">
      <alignment vertical="top"/>
    </xf>
    <xf numFmtId="0" fontId="5" fillId="0" borderId="2" xfId="0" applyFont="1" applyFill="1" applyBorder="1" applyAlignment="1">
      <alignment horizontal="center" vertical="top"/>
    </xf>
    <xf numFmtId="49" fontId="3"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3" fillId="0" borderId="5" xfId="0" applyFont="1" applyFill="1" applyBorder="1" applyAlignment="1">
      <alignment vertical="top" wrapText="1"/>
    </xf>
    <xf numFmtId="0" fontId="5" fillId="0" borderId="5" xfId="0" applyFont="1" applyFill="1" applyBorder="1" applyAlignment="1">
      <alignment vertical="top" wrapText="1"/>
    </xf>
    <xf numFmtId="0" fontId="3" fillId="0" borderId="9"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 fontId="2" fillId="0" borderId="6" xfId="0" applyNumberFormat="1" applyFont="1" applyFill="1" applyBorder="1" applyAlignment="1">
      <alignment vertical="top"/>
    </xf>
    <xf numFmtId="4" fontId="5" fillId="0" borderId="2" xfId="0" applyNumberFormat="1" applyFont="1" applyFill="1" applyBorder="1" applyAlignment="1">
      <alignment horizontal="right" vertical="top" wrapText="1"/>
    </xf>
    <xf numFmtId="0" fontId="2" fillId="0" borderId="9"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9" fontId="3" fillId="0" borderId="0" xfId="0" applyNumberFormat="1" applyFont="1" applyFill="1" applyAlignment="1">
      <alignment horizontal="center" vertical="top"/>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2" fillId="0" borderId="5"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49" fontId="5" fillId="0" borderId="5" xfId="0" applyNumberFormat="1" applyFont="1" applyFill="1" applyBorder="1" applyAlignment="1">
      <alignment horizontal="center" vertical="top" wrapText="1"/>
    </xf>
    <xf numFmtId="0" fontId="2" fillId="0" borderId="2" xfId="0" applyFont="1" applyFill="1" applyBorder="1" applyAlignment="1">
      <alignment horizontal="left" vertical="center" wrapText="1"/>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2" borderId="2" xfId="0" applyFont="1" applyFill="1" applyBorder="1" applyAlignment="1">
      <alignment vertical="top" wrapText="1"/>
    </xf>
    <xf numFmtId="49" fontId="3" fillId="2" borderId="2"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9" fontId="2" fillId="0" borderId="7" xfId="0" applyNumberFormat="1" applyFont="1" applyFill="1" applyBorder="1" applyAlignment="1">
      <alignment horizontal="center" vertical="top"/>
    </xf>
    <xf numFmtId="0" fontId="3" fillId="0" borderId="4"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2" fillId="0" borderId="11" xfId="0" applyFont="1" applyFill="1" applyBorder="1" applyAlignment="1">
      <alignment vertical="top" wrapText="1"/>
    </xf>
    <xf numFmtId="4" fontId="2" fillId="0" borderId="7" xfId="0" applyNumberFormat="1" applyFont="1" applyFill="1" applyBorder="1" applyAlignment="1">
      <alignment vertical="top"/>
    </xf>
    <xf numFmtId="49" fontId="2" fillId="0" borderId="2" xfId="0" applyNumberFormat="1" applyFont="1" applyFill="1" applyBorder="1" applyAlignment="1">
      <alignment vertical="top" wrapText="1"/>
    </xf>
    <xf numFmtId="0" fontId="3" fillId="0" borderId="2" xfId="0" applyFont="1" applyFill="1" applyBorder="1" applyAlignment="1">
      <alignment vertical="center" wrapText="1"/>
    </xf>
    <xf numFmtId="0" fontId="3" fillId="0" borderId="0" xfId="0" applyFont="1" applyFill="1" applyBorder="1" applyAlignment="1">
      <alignment horizontal="left"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3" fillId="0" borderId="2" xfId="0" applyFont="1" applyFill="1" applyBorder="1" applyAlignment="1">
      <alignment vertical="center"/>
    </xf>
    <xf numFmtId="0" fontId="2" fillId="0" borderId="2" xfId="0" applyFont="1" applyFill="1" applyBorder="1" applyAlignment="1">
      <alignment horizontal="center" vertical="top"/>
    </xf>
    <xf numFmtId="4" fontId="2" fillId="0" borderId="2" xfId="0" applyNumberFormat="1" applyFont="1" applyFill="1" applyBorder="1" applyAlignment="1">
      <alignment vertical="top"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vertical="center"/>
    </xf>
    <xf numFmtId="0" fontId="2" fillId="0" borderId="0" xfId="0" applyFont="1" applyFill="1" applyAlignment="1">
      <alignment vertical="center"/>
    </xf>
    <xf numFmtId="4" fontId="8" fillId="0" borderId="0" xfId="0" applyNumberFormat="1" applyFont="1" applyFill="1" applyAlignment="1">
      <alignment vertical="top"/>
    </xf>
    <xf numFmtId="0" fontId="11" fillId="0" borderId="2" xfId="0" applyFont="1" applyFill="1" applyBorder="1" applyAlignment="1">
      <alignment horizontal="left" vertical="top" wrapText="1"/>
    </xf>
    <xf numFmtId="0" fontId="2"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0000FF"/>
      <color rgb="FFCCFF99"/>
      <color rgb="FFFFFFCC"/>
      <color rgb="FFFFCCFF"/>
      <color rgb="FFFFCC99"/>
      <color rgb="FF66FFCC"/>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628"/>
  <sheetViews>
    <sheetView tabSelected="1" view="pageBreakPreview" zoomScale="60" zoomScaleNormal="60" workbookViewId="0">
      <pane xSplit="9" ySplit="7" topLeftCell="J239" activePane="bottomRight" state="frozen"/>
      <selection activeCell="U74" sqref="U74"/>
      <selection pane="topRight" activeCell="U74" sqref="U74"/>
      <selection pane="bottomLeft" activeCell="U74" sqref="U74"/>
      <selection pane="bottomRight" activeCell="J259" sqref="J259"/>
    </sheetView>
  </sheetViews>
  <sheetFormatPr defaultRowHeight="15" x14ac:dyDescent="0.25"/>
  <cols>
    <col min="1" max="1" width="27.42578125" style="1" customWidth="1"/>
    <col min="2" max="4" width="4" style="10" hidden="1" customWidth="1"/>
    <col min="5" max="5" width="5" style="75" customWidth="1"/>
    <col min="6" max="7" width="4" style="75" customWidth="1"/>
    <col min="8" max="8" width="15.85546875" style="13" customWidth="1"/>
    <col min="9" max="9" width="5.85546875" style="75" customWidth="1"/>
    <col min="10" max="10" width="16" style="75" customWidth="1"/>
    <col min="11" max="11" width="14.85546875" style="75" customWidth="1"/>
    <col min="12" max="12" width="13.85546875" style="75" customWidth="1"/>
    <col min="13" max="123" width="9.140625" style="10"/>
    <col min="124" max="124" width="1.42578125" style="10" customWidth="1"/>
    <col min="125" max="125" width="59.5703125" style="10" customWidth="1"/>
    <col min="126" max="126" width="9.140625" style="10" customWidth="1"/>
    <col min="127" max="128" width="3.85546875" style="10" customWidth="1"/>
    <col min="129" max="129" width="10.5703125" style="10" customWidth="1"/>
    <col min="130" max="130" width="3.85546875" style="10" customWidth="1"/>
    <col min="131" max="133" width="14.42578125" style="10" customWidth="1"/>
    <col min="134" max="134" width="4.140625" style="10" customWidth="1"/>
    <col min="135" max="135" width="15" style="10" customWidth="1"/>
    <col min="136" max="137" width="9.140625" style="10" customWidth="1"/>
    <col min="138" max="138" width="11.5703125" style="10" customWidth="1"/>
    <col min="139" max="139" width="18.140625" style="10" customWidth="1"/>
    <col min="140" max="140" width="13.140625" style="10" customWidth="1"/>
    <col min="141" max="141" width="12.28515625" style="10" customWidth="1"/>
    <col min="142" max="379" width="9.140625" style="10"/>
    <col min="380" max="380" width="1.42578125" style="10" customWidth="1"/>
    <col min="381" max="381" width="59.5703125" style="10" customWidth="1"/>
    <col min="382" max="382" width="9.140625" style="10" customWidth="1"/>
    <col min="383" max="384" width="3.85546875" style="10" customWidth="1"/>
    <col min="385" max="385" width="10.5703125" style="10" customWidth="1"/>
    <col min="386" max="386" width="3.85546875" style="10" customWidth="1"/>
    <col min="387" max="389" width="14.42578125" style="10" customWidth="1"/>
    <col min="390" max="390" width="4.140625" style="10" customWidth="1"/>
    <col min="391" max="391" width="15" style="10" customWidth="1"/>
    <col min="392" max="393" width="9.140625" style="10" customWidth="1"/>
    <col min="394" max="394" width="11.5703125" style="10" customWidth="1"/>
    <col min="395" max="395" width="18.140625" style="10" customWidth="1"/>
    <col min="396" max="396" width="13.140625" style="10" customWidth="1"/>
    <col min="397" max="397" width="12.28515625" style="10" customWidth="1"/>
    <col min="398" max="635" width="9.140625" style="10"/>
    <col min="636" max="636" width="1.42578125" style="10" customWidth="1"/>
    <col min="637" max="637" width="59.5703125" style="10" customWidth="1"/>
    <col min="638" max="638" width="9.140625" style="10" customWidth="1"/>
    <col min="639" max="640" width="3.85546875" style="10" customWidth="1"/>
    <col min="641" max="641" width="10.5703125" style="10" customWidth="1"/>
    <col min="642" max="642" width="3.85546875" style="10" customWidth="1"/>
    <col min="643" max="645" width="14.42578125" style="10" customWidth="1"/>
    <col min="646" max="646" width="4.140625" style="10" customWidth="1"/>
    <col min="647" max="647" width="15" style="10" customWidth="1"/>
    <col min="648" max="649" width="9.140625" style="10" customWidth="1"/>
    <col min="650" max="650" width="11.5703125" style="10" customWidth="1"/>
    <col min="651" max="651" width="18.140625" style="10" customWidth="1"/>
    <col min="652" max="652" width="13.140625" style="10" customWidth="1"/>
    <col min="653" max="653" width="12.28515625" style="10" customWidth="1"/>
    <col min="654" max="891" width="9.140625" style="10"/>
    <col min="892" max="892" width="1.42578125" style="10" customWidth="1"/>
    <col min="893" max="893" width="59.5703125" style="10" customWidth="1"/>
    <col min="894" max="894" width="9.140625" style="10" customWidth="1"/>
    <col min="895" max="896" width="3.85546875" style="10" customWidth="1"/>
    <col min="897" max="897" width="10.5703125" style="10" customWidth="1"/>
    <col min="898" max="898" width="3.85546875" style="10" customWidth="1"/>
    <col min="899" max="901" width="14.42578125" style="10" customWidth="1"/>
    <col min="902" max="902" width="4.140625" style="10" customWidth="1"/>
    <col min="903" max="903" width="15" style="10" customWidth="1"/>
    <col min="904" max="905" width="9.140625" style="10" customWidth="1"/>
    <col min="906" max="906" width="11.5703125" style="10" customWidth="1"/>
    <col min="907" max="907" width="18.140625" style="10" customWidth="1"/>
    <col min="908" max="908" width="13.140625" style="10" customWidth="1"/>
    <col min="909" max="909" width="12.28515625" style="10" customWidth="1"/>
    <col min="910" max="1147" width="9.140625" style="10"/>
    <col min="1148" max="1148" width="1.42578125" style="10" customWidth="1"/>
    <col min="1149" max="1149" width="59.5703125" style="10" customWidth="1"/>
    <col min="1150" max="1150" width="9.140625" style="10" customWidth="1"/>
    <col min="1151" max="1152" width="3.85546875" style="10" customWidth="1"/>
    <col min="1153" max="1153" width="10.5703125" style="10" customWidth="1"/>
    <col min="1154" max="1154" width="3.85546875" style="10" customWidth="1"/>
    <col min="1155" max="1157" width="14.42578125" style="10" customWidth="1"/>
    <col min="1158" max="1158" width="4.140625" style="10" customWidth="1"/>
    <col min="1159" max="1159" width="15" style="10" customWidth="1"/>
    <col min="1160" max="1161" width="9.140625" style="10" customWidth="1"/>
    <col min="1162" max="1162" width="11.5703125" style="10" customWidth="1"/>
    <col min="1163" max="1163" width="18.140625" style="10" customWidth="1"/>
    <col min="1164" max="1164" width="13.140625" style="10" customWidth="1"/>
    <col min="1165" max="1165" width="12.28515625" style="10" customWidth="1"/>
    <col min="1166" max="1403" width="9.140625" style="10"/>
    <col min="1404" max="1404" width="1.42578125" style="10" customWidth="1"/>
    <col min="1405" max="1405" width="59.5703125" style="10" customWidth="1"/>
    <col min="1406" max="1406" width="9.140625" style="10" customWidth="1"/>
    <col min="1407" max="1408" width="3.85546875" style="10" customWidth="1"/>
    <col min="1409" max="1409" width="10.5703125" style="10" customWidth="1"/>
    <col min="1410" max="1410" width="3.85546875" style="10" customWidth="1"/>
    <col min="1411" max="1413" width="14.42578125" style="10" customWidth="1"/>
    <col min="1414" max="1414" width="4.140625" style="10" customWidth="1"/>
    <col min="1415" max="1415" width="15" style="10" customWidth="1"/>
    <col min="1416" max="1417" width="9.140625" style="10" customWidth="1"/>
    <col min="1418" max="1418" width="11.5703125" style="10" customWidth="1"/>
    <col min="1419" max="1419" width="18.140625" style="10" customWidth="1"/>
    <col min="1420" max="1420" width="13.140625" style="10" customWidth="1"/>
    <col min="1421" max="1421" width="12.28515625" style="10" customWidth="1"/>
    <col min="1422" max="1659" width="9.140625" style="10"/>
    <col min="1660" max="1660" width="1.42578125" style="10" customWidth="1"/>
    <col min="1661" max="1661" width="59.5703125" style="10" customWidth="1"/>
    <col min="1662" max="1662" width="9.140625" style="10" customWidth="1"/>
    <col min="1663" max="1664" width="3.85546875" style="10" customWidth="1"/>
    <col min="1665" max="1665" width="10.5703125" style="10" customWidth="1"/>
    <col min="1666" max="1666" width="3.85546875" style="10" customWidth="1"/>
    <col min="1667" max="1669" width="14.42578125" style="10" customWidth="1"/>
    <col min="1670" max="1670" width="4.140625" style="10" customWidth="1"/>
    <col min="1671" max="1671" width="15" style="10" customWidth="1"/>
    <col min="1672" max="1673" width="9.140625" style="10" customWidth="1"/>
    <col min="1674" max="1674" width="11.5703125" style="10" customWidth="1"/>
    <col min="1675" max="1675" width="18.140625" style="10" customWidth="1"/>
    <col min="1676" max="1676" width="13.140625" style="10" customWidth="1"/>
    <col min="1677" max="1677" width="12.28515625" style="10" customWidth="1"/>
    <col min="1678" max="1915" width="9.140625" style="10"/>
    <col min="1916" max="1916" width="1.42578125" style="10" customWidth="1"/>
    <col min="1917" max="1917" width="59.5703125" style="10" customWidth="1"/>
    <col min="1918" max="1918" width="9.140625" style="10" customWidth="1"/>
    <col min="1919" max="1920" width="3.85546875" style="10" customWidth="1"/>
    <col min="1921" max="1921" width="10.5703125" style="10" customWidth="1"/>
    <col min="1922" max="1922" width="3.85546875" style="10" customWidth="1"/>
    <col min="1923" max="1925" width="14.42578125" style="10" customWidth="1"/>
    <col min="1926" max="1926" width="4.140625" style="10" customWidth="1"/>
    <col min="1927" max="1927" width="15" style="10" customWidth="1"/>
    <col min="1928" max="1929" width="9.140625" style="10" customWidth="1"/>
    <col min="1930" max="1930" width="11.5703125" style="10" customWidth="1"/>
    <col min="1931" max="1931" width="18.140625" style="10" customWidth="1"/>
    <col min="1932" max="1932" width="13.140625" style="10" customWidth="1"/>
    <col min="1933" max="1933" width="12.28515625" style="10" customWidth="1"/>
    <col min="1934" max="2171" width="9.140625" style="10"/>
    <col min="2172" max="2172" width="1.42578125" style="10" customWidth="1"/>
    <col min="2173" max="2173" width="59.5703125" style="10" customWidth="1"/>
    <col min="2174" max="2174" width="9.140625" style="10" customWidth="1"/>
    <col min="2175" max="2176" width="3.85546875" style="10" customWidth="1"/>
    <col min="2177" max="2177" width="10.5703125" style="10" customWidth="1"/>
    <col min="2178" max="2178" width="3.85546875" style="10" customWidth="1"/>
    <col min="2179" max="2181" width="14.42578125" style="10" customWidth="1"/>
    <col min="2182" max="2182" width="4.140625" style="10" customWidth="1"/>
    <col min="2183" max="2183" width="15" style="10" customWidth="1"/>
    <col min="2184" max="2185" width="9.140625" style="10" customWidth="1"/>
    <col min="2186" max="2186" width="11.5703125" style="10" customWidth="1"/>
    <col min="2187" max="2187" width="18.140625" style="10" customWidth="1"/>
    <col min="2188" max="2188" width="13.140625" style="10" customWidth="1"/>
    <col min="2189" max="2189" width="12.28515625" style="10" customWidth="1"/>
    <col min="2190" max="2427" width="9.140625" style="10"/>
    <col min="2428" max="2428" width="1.42578125" style="10" customWidth="1"/>
    <col min="2429" max="2429" width="59.5703125" style="10" customWidth="1"/>
    <col min="2430" max="2430" width="9.140625" style="10" customWidth="1"/>
    <col min="2431" max="2432" width="3.85546875" style="10" customWidth="1"/>
    <col min="2433" max="2433" width="10.5703125" style="10" customWidth="1"/>
    <col min="2434" max="2434" width="3.85546875" style="10" customWidth="1"/>
    <col min="2435" max="2437" width="14.42578125" style="10" customWidth="1"/>
    <col min="2438" max="2438" width="4.140625" style="10" customWidth="1"/>
    <col min="2439" max="2439" width="15" style="10" customWidth="1"/>
    <col min="2440" max="2441" width="9.140625" style="10" customWidth="1"/>
    <col min="2442" max="2442" width="11.5703125" style="10" customWidth="1"/>
    <col min="2443" max="2443" width="18.140625" style="10" customWidth="1"/>
    <col min="2444" max="2444" width="13.140625" style="10" customWidth="1"/>
    <col min="2445" max="2445" width="12.28515625" style="10" customWidth="1"/>
    <col min="2446" max="2683" width="9.140625" style="10"/>
    <col min="2684" max="2684" width="1.42578125" style="10" customWidth="1"/>
    <col min="2685" max="2685" width="59.5703125" style="10" customWidth="1"/>
    <col min="2686" max="2686" width="9.140625" style="10" customWidth="1"/>
    <col min="2687" max="2688" width="3.85546875" style="10" customWidth="1"/>
    <col min="2689" max="2689" width="10.5703125" style="10" customWidth="1"/>
    <col min="2690" max="2690" width="3.85546875" style="10" customWidth="1"/>
    <col min="2691" max="2693" width="14.42578125" style="10" customWidth="1"/>
    <col min="2694" max="2694" width="4.140625" style="10" customWidth="1"/>
    <col min="2695" max="2695" width="15" style="10" customWidth="1"/>
    <col min="2696" max="2697" width="9.140625" style="10" customWidth="1"/>
    <col min="2698" max="2698" width="11.5703125" style="10" customWidth="1"/>
    <col min="2699" max="2699" width="18.140625" style="10" customWidth="1"/>
    <col min="2700" max="2700" width="13.140625" style="10" customWidth="1"/>
    <col min="2701" max="2701" width="12.28515625" style="10" customWidth="1"/>
    <col min="2702" max="2939" width="9.140625" style="10"/>
    <col min="2940" max="2940" width="1.42578125" style="10" customWidth="1"/>
    <col min="2941" max="2941" width="59.5703125" style="10" customWidth="1"/>
    <col min="2942" max="2942" width="9.140625" style="10" customWidth="1"/>
    <col min="2943" max="2944" width="3.85546875" style="10" customWidth="1"/>
    <col min="2945" max="2945" width="10.5703125" style="10" customWidth="1"/>
    <col min="2946" max="2946" width="3.85546875" style="10" customWidth="1"/>
    <col min="2947" max="2949" width="14.42578125" style="10" customWidth="1"/>
    <col min="2950" max="2950" width="4.140625" style="10" customWidth="1"/>
    <col min="2951" max="2951" width="15" style="10" customWidth="1"/>
    <col min="2952" max="2953" width="9.140625" style="10" customWidth="1"/>
    <col min="2954" max="2954" width="11.5703125" style="10" customWidth="1"/>
    <col min="2955" max="2955" width="18.140625" style="10" customWidth="1"/>
    <col min="2956" max="2956" width="13.140625" style="10" customWidth="1"/>
    <col min="2957" max="2957" width="12.28515625" style="10" customWidth="1"/>
    <col min="2958" max="3195" width="9.140625" style="10"/>
    <col min="3196" max="3196" width="1.42578125" style="10" customWidth="1"/>
    <col min="3197" max="3197" width="59.5703125" style="10" customWidth="1"/>
    <col min="3198" max="3198" width="9.140625" style="10" customWidth="1"/>
    <col min="3199" max="3200" width="3.85546875" style="10" customWidth="1"/>
    <col min="3201" max="3201" width="10.5703125" style="10" customWidth="1"/>
    <col min="3202" max="3202" width="3.85546875" style="10" customWidth="1"/>
    <col min="3203" max="3205" width="14.42578125" style="10" customWidth="1"/>
    <col min="3206" max="3206" width="4.140625" style="10" customWidth="1"/>
    <col min="3207" max="3207" width="15" style="10" customWidth="1"/>
    <col min="3208" max="3209" width="9.140625" style="10" customWidth="1"/>
    <col min="3210" max="3210" width="11.5703125" style="10" customWidth="1"/>
    <col min="3211" max="3211" width="18.140625" style="10" customWidth="1"/>
    <col min="3212" max="3212" width="13.140625" style="10" customWidth="1"/>
    <col min="3213" max="3213" width="12.28515625" style="10" customWidth="1"/>
    <col min="3214" max="3451" width="9.140625" style="10"/>
    <col min="3452" max="3452" width="1.42578125" style="10" customWidth="1"/>
    <col min="3453" max="3453" width="59.5703125" style="10" customWidth="1"/>
    <col min="3454" max="3454" width="9.140625" style="10" customWidth="1"/>
    <col min="3455" max="3456" width="3.85546875" style="10" customWidth="1"/>
    <col min="3457" max="3457" width="10.5703125" style="10" customWidth="1"/>
    <col min="3458" max="3458" width="3.85546875" style="10" customWidth="1"/>
    <col min="3459" max="3461" width="14.42578125" style="10" customWidth="1"/>
    <col min="3462" max="3462" width="4.140625" style="10" customWidth="1"/>
    <col min="3463" max="3463" width="15" style="10" customWidth="1"/>
    <col min="3464" max="3465" width="9.140625" style="10" customWidth="1"/>
    <col min="3466" max="3466" width="11.5703125" style="10" customWidth="1"/>
    <col min="3467" max="3467" width="18.140625" style="10" customWidth="1"/>
    <col min="3468" max="3468" width="13.140625" style="10" customWidth="1"/>
    <col min="3469" max="3469" width="12.28515625" style="10" customWidth="1"/>
    <col min="3470" max="3707" width="9.140625" style="10"/>
    <col min="3708" max="3708" width="1.42578125" style="10" customWidth="1"/>
    <col min="3709" max="3709" width="59.5703125" style="10" customWidth="1"/>
    <col min="3710" max="3710" width="9.140625" style="10" customWidth="1"/>
    <col min="3711" max="3712" width="3.85546875" style="10" customWidth="1"/>
    <col min="3713" max="3713" width="10.5703125" style="10" customWidth="1"/>
    <col min="3714" max="3714" width="3.85546875" style="10" customWidth="1"/>
    <col min="3715" max="3717" width="14.42578125" style="10" customWidth="1"/>
    <col min="3718" max="3718" width="4.140625" style="10" customWidth="1"/>
    <col min="3719" max="3719" width="15" style="10" customWidth="1"/>
    <col min="3720" max="3721" width="9.140625" style="10" customWidth="1"/>
    <col min="3722" max="3722" width="11.5703125" style="10" customWidth="1"/>
    <col min="3723" max="3723" width="18.140625" style="10" customWidth="1"/>
    <col min="3724" max="3724" width="13.140625" style="10" customWidth="1"/>
    <col min="3725" max="3725" width="12.28515625" style="10" customWidth="1"/>
    <col min="3726" max="3963" width="9.140625" style="10"/>
    <col min="3964" max="3964" width="1.42578125" style="10" customWidth="1"/>
    <col min="3965" max="3965" width="59.5703125" style="10" customWidth="1"/>
    <col min="3966" max="3966" width="9.140625" style="10" customWidth="1"/>
    <col min="3967" max="3968" width="3.85546875" style="10" customWidth="1"/>
    <col min="3969" max="3969" width="10.5703125" style="10" customWidth="1"/>
    <col min="3970" max="3970" width="3.85546875" style="10" customWidth="1"/>
    <col min="3971" max="3973" width="14.42578125" style="10" customWidth="1"/>
    <col min="3974" max="3974" width="4.140625" style="10" customWidth="1"/>
    <col min="3975" max="3975" width="15" style="10" customWidth="1"/>
    <col min="3976" max="3977" width="9.140625" style="10" customWidth="1"/>
    <col min="3978" max="3978" width="11.5703125" style="10" customWidth="1"/>
    <col min="3979" max="3979" width="18.140625" style="10" customWidth="1"/>
    <col min="3980" max="3980" width="13.140625" style="10" customWidth="1"/>
    <col min="3981" max="3981" width="12.28515625" style="10" customWidth="1"/>
    <col min="3982" max="4219" width="9.140625" style="10"/>
    <col min="4220" max="4220" width="1.42578125" style="10" customWidth="1"/>
    <col min="4221" max="4221" width="59.5703125" style="10" customWidth="1"/>
    <col min="4222" max="4222" width="9.140625" style="10" customWidth="1"/>
    <col min="4223" max="4224" width="3.85546875" style="10" customWidth="1"/>
    <col min="4225" max="4225" width="10.5703125" style="10" customWidth="1"/>
    <col min="4226" max="4226" width="3.85546875" style="10" customWidth="1"/>
    <col min="4227" max="4229" width="14.42578125" style="10" customWidth="1"/>
    <col min="4230" max="4230" width="4.140625" style="10" customWidth="1"/>
    <col min="4231" max="4231" width="15" style="10" customWidth="1"/>
    <col min="4232" max="4233" width="9.140625" style="10" customWidth="1"/>
    <col min="4234" max="4234" width="11.5703125" style="10" customWidth="1"/>
    <col min="4235" max="4235" width="18.140625" style="10" customWidth="1"/>
    <col min="4236" max="4236" width="13.140625" style="10" customWidth="1"/>
    <col min="4237" max="4237" width="12.28515625" style="10" customWidth="1"/>
    <col min="4238" max="4475" width="9.140625" style="10"/>
    <col min="4476" max="4476" width="1.42578125" style="10" customWidth="1"/>
    <col min="4477" max="4477" width="59.5703125" style="10" customWidth="1"/>
    <col min="4478" max="4478" width="9.140625" style="10" customWidth="1"/>
    <col min="4479" max="4480" width="3.85546875" style="10" customWidth="1"/>
    <col min="4481" max="4481" width="10.5703125" style="10" customWidth="1"/>
    <col min="4482" max="4482" width="3.85546875" style="10" customWidth="1"/>
    <col min="4483" max="4485" width="14.42578125" style="10" customWidth="1"/>
    <col min="4486" max="4486" width="4.140625" style="10" customWidth="1"/>
    <col min="4487" max="4487" width="15" style="10" customWidth="1"/>
    <col min="4488" max="4489" width="9.140625" style="10" customWidth="1"/>
    <col min="4490" max="4490" width="11.5703125" style="10" customWidth="1"/>
    <col min="4491" max="4491" width="18.140625" style="10" customWidth="1"/>
    <col min="4492" max="4492" width="13.140625" style="10" customWidth="1"/>
    <col min="4493" max="4493" width="12.28515625" style="10" customWidth="1"/>
    <col min="4494" max="4731" width="9.140625" style="10"/>
    <col min="4732" max="4732" width="1.42578125" style="10" customWidth="1"/>
    <col min="4733" max="4733" width="59.5703125" style="10" customWidth="1"/>
    <col min="4734" max="4734" width="9.140625" style="10" customWidth="1"/>
    <col min="4735" max="4736" width="3.85546875" style="10" customWidth="1"/>
    <col min="4737" max="4737" width="10.5703125" style="10" customWidth="1"/>
    <col min="4738" max="4738" width="3.85546875" style="10" customWidth="1"/>
    <col min="4739" max="4741" width="14.42578125" style="10" customWidth="1"/>
    <col min="4742" max="4742" width="4.140625" style="10" customWidth="1"/>
    <col min="4743" max="4743" width="15" style="10" customWidth="1"/>
    <col min="4744" max="4745" width="9.140625" style="10" customWidth="1"/>
    <col min="4746" max="4746" width="11.5703125" style="10" customWidth="1"/>
    <col min="4747" max="4747" width="18.140625" style="10" customWidth="1"/>
    <col min="4748" max="4748" width="13.140625" style="10" customWidth="1"/>
    <col min="4749" max="4749" width="12.28515625" style="10" customWidth="1"/>
    <col min="4750" max="4987" width="9.140625" style="10"/>
    <col min="4988" max="4988" width="1.42578125" style="10" customWidth="1"/>
    <col min="4989" max="4989" width="59.5703125" style="10" customWidth="1"/>
    <col min="4990" max="4990" width="9.140625" style="10" customWidth="1"/>
    <col min="4991" max="4992" width="3.85546875" style="10" customWidth="1"/>
    <col min="4993" max="4993" width="10.5703125" style="10" customWidth="1"/>
    <col min="4994" max="4994" width="3.85546875" style="10" customWidth="1"/>
    <col min="4995" max="4997" width="14.42578125" style="10" customWidth="1"/>
    <col min="4998" max="4998" width="4.140625" style="10" customWidth="1"/>
    <col min="4999" max="4999" width="15" style="10" customWidth="1"/>
    <col min="5000" max="5001" width="9.140625" style="10" customWidth="1"/>
    <col min="5002" max="5002" width="11.5703125" style="10" customWidth="1"/>
    <col min="5003" max="5003" width="18.140625" style="10" customWidth="1"/>
    <col min="5004" max="5004" width="13.140625" style="10" customWidth="1"/>
    <col min="5005" max="5005" width="12.28515625" style="10" customWidth="1"/>
    <col min="5006" max="5243" width="9.140625" style="10"/>
    <col min="5244" max="5244" width="1.42578125" style="10" customWidth="1"/>
    <col min="5245" max="5245" width="59.5703125" style="10" customWidth="1"/>
    <col min="5246" max="5246" width="9.140625" style="10" customWidth="1"/>
    <col min="5247" max="5248" width="3.85546875" style="10" customWidth="1"/>
    <col min="5249" max="5249" width="10.5703125" style="10" customWidth="1"/>
    <col min="5250" max="5250" width="3.85546875" style="10" customWidth="1"/>
    <col min="5251" max="5253" width="14.42578125" style="10" customWidth="1"/>
    <col min="5254" max="5254" width="4.140625" style="10" customWidth="1"/>
    <col min="5255" max="5255" width="15" style="10" customWidth="1"/>
    <col min="5256" max="5257" width="9.140625" style="10" customWidth="1"/>
    <col min="5258" max="5258" width="11.5703125" style="10" customWidth="1"/>
    <col min="5259" max="5259" width="18.140625" style="10" customWidth="1"/>
    <col min="5260" max="5260" width="13.140625" style="10" customWidth="1"/>
    <col min="5261" max="5261" width="12.28515625" style="10" customWidth="1"/>
    <col min="5262" max="5499" width="9.140625" style="10"/>
    <col min="5500" max="5500" width="1.42578125" style="10" customWidth="1"/>
    <col min="5501" max="5501" width="59.5703125" style="10" customWidth="1"/>
    <col min="5502" max="5502" width="9.140625" style="10" customWidth="1"/>
    <col min="5503" max="5504" width="3.85546875" style="10" customWidth="1"/>
    <col min="5505" max="5505" width="10.5703125" style="10" customWidth="1"/>
    <col min="5506" max="5506" width="3.85546875" style="10" customWidth="1"/>
    <col min="5507" max="5509" width="14.42578125" style="10" customWidth="1"/>
    <col min="5510" max="5510" width="4.140625" style="10" customWidth="1"/>
    <col min="5511" max="5511" width="15" style="10" customWidth="1"/>
    <col min="5512" max="5513" width="9.140625" style="10" customWidth="1"/>
    <col min="5514" max="5514" width="11.5703125" style="10" customWidth="1"/>
    <col min="5515" max="5515" width="18.140625" style="10" customWidth="1"/>
    <col min="5516" max="5516" width="13.140625" style="10" customWidth="1"/>
    <col min="5517" max="5517" width="12.28515625" style="10" customWidth="1"/>
    <col min="5518" max="5755" width="9.140625" style="10"/>
    <col min="5756" max="5756" width="1.42578125" style="10" customWidth="1"/>
    <col min="5757" max="5757" width="59.5703125" style="10" customWidth="1"/>
    <col min="5758" max="5758" width="9.140625" style="10" customWidth="1"/>
    <col min="5759" max="5760" width="3.85546875" style="10" customWidth="1"/>
    <col min="5761" max="5761" width="10.5703125" style="10" customWidth="1"/>
    <col min="5762" max="5762" width="3.85546875" style="10" customWidth="1"/>
    <col min="5763" max="5765" width="14.42578125" style="10" customWidth="1"/>
    <col min="5766" max="5766" width="4.140625" style="10" customWidth="1"/>
    <col min="5767" max="5767" width="15" style="10" customWidth="1"/>
    <col min="5768" max="5769" width="9.140625" style="10" customWidth="1"/>
    <col min="5770" max="5770" width="11.5703125" style="10" customWidth="1"/>
    <col min="5771" max="5771" width="18.140625" style="10" customWidth="1"/>
    <col min="5772" max="5772" width="13.140625" style="10" customWidth="1"/>
    <col min="5773" max="5773" width="12.28515625" style="10" customWidth="1"/>
    <col min="5774" max="6011" width="9.140625" style="10"/>
    <col min="6012" max="6012" width="1.42578125" style="10" customWidth="1"/>
    <col min="6013" max="6013" width="59.5703125" style="10" customWidth="1"/>
    <col min="6014" max="6014" width="9.140625" style="10" customWidth="1"/>
    <col min="6015" max="6016" width="3.85546875" style="10" customWidth="1"/>
    <col min="6017" max="6017" width="10.5703125" style="10" customWidth="1"/>
    <col min="6018" max="6018" width="3.85546875" style="10" customWidth="1"/>
    <col min="6019" max="6021" width="14.42578125" style="10" customWidth="1"/>
    <col min="6022" max="6022" width="4.140625" style="10" customWidth="1"/>
    <col min="6023" max="6023" width="15" style="10" customWidth="1"/>
    <col min="6024" max="6025" width="9.140625" style="10" customWidth="1"/>
    <col min="6026" max="6026" width="11.5703125" style="10" customWidth="1"/>
    <col min="6027" max="6027" width="18.140625" style="10" customWidth="1"/>
    <col min="6028" max="6028" width="13.140625" style="10" customWidth="1"/>
    <col min="6029" max="6029" width="12.28515625" style="10" customWidth="1"/>
    <col min="6030" max="6267" width="9.140625" style="10"/>
    <col min="6268" max="6268" width="1.42578125" style="10" customWidth="1"/>
    <col min="6269" max="6269" width="59.5703125" style="10" customWidth="1"/>
    <col min="6270" max="6270" width="9.140625" style="10" customWidth="1"/>
    <col min="6271" max="6272" width="3.85546875" style="10" customWidth="1"/>
    <col min="6273" max="6273" width="10.5703125" style="10" customWidth="1"/>
    <col min="6274" max="6274" width="3.85546875" style="10" customWidth="1"/>
    <col min="6275" max="6277" width="14.42578125" style="10" customWidth="1"/>
    <col min="6278" max="6278" width="4.140625" style="10" customWidth="1"/>
    <col min="6279" max="6279" width="15" style="10" customWidth="1"/>
    <col min="6280" max="6281" width="9.140625" style="10" customWidth="1"/>
    <col min="6282" max="6282" width="11.5703125" style="10" customWidth="1"/>
    <col min="6283" max="6283" width="18.140625" style="10" customWidth="1"/>
    <col min="6284" max="6284" width="13.140625" style="10" customWidth="1"/>
    <col min="6285" max="6285" width="12.28515625" style="10" customWidth="1"/>
    <col min="6286" max="6523" width="9.140625" style="10"/>
    <col min="6524" max="6524" width="1.42578125" style="10" customWidth="1"/>
    <col min="6525" max="6525" width="59.5703125" style="10" customWidth="1"/>
    <col min="6526" max="6526" width="9.140625" style="10" customWidth="1"/>
    <col min="6527" max="6528" width="3.85546875" style="10" customWidth="1"/>
    <col min="6529" max="6529" width="10.5703125" style="10" customWidth="1"/>
    <col min="6530" max="6530" width="3.85546875" style="10" customWidth="1"/>
    <col min="6531" max="6533" width="14.42578125" style="10" customWidth="1"/>
    <col min="6534" max="6534" width="4.140625" style="10" customWidth="1"/>
    <col min="6535" max="6535" width="15" style="10" customWidth="1"/>
    <col min="6536" max="6537" width="9.140625" style="10" customWidth="1"/>
    <col min="6538" max="6538" width="11.5703125" style="10" customWidth="1"/>
    <col min="6539" max="6539" width="18.140625" style="10" customWidth="1"/>
    <col min="6540" max="6540" width="13.140625" style="10" customWidth="1"/>
    <col min="6541" max="6541" width="12.28515625" style="10" customWidth="1"/>
    <col min="6542" max="6779" width="9.140625" style="10"/>
    <col min="6780" max="6780" width="1.42578125" style="10" customWidth="1"/>
    <col min="6781" max="6781" width="59.5703125" style="10" customWidth="1"/>
    <col min="6782" max="6782" width="9.140625" style="10" customWidth="1"/>
    <col min="6783" max="6784" width="3.85546875" style="10" customWidth="1"/>
    <col min="6785" max="6785" width="10.5703125" style="10" customWidth="1"/>
    <col min="6786" max="6786" width="3.85546875" style="10" customWidth="1"/>
    <col min="6787" max="6789" width="14.42578125" style="10" customWidth="1"/>
    <col min="6790" max="6790" width="4.140625" style="10" customWidth="1"/>
    <col min="6791" max="6791" width="15" style="10" customWidth="1"/>
    <col min="6792" max="6793" width="9.140625" style="10" customWidth="1"/>
    <col min="6794" max="6794" width="11.5703125" style="10" customWidth="1"/>
    <col min="6795" max="6795" width="18.140625" style="10" customWidth="1"/>
    <col min="6796" max="6796" width="13.140625" style="10" customWidth="1"/>
    <col min="6797" max="6797" width="12.28515625" style="10" customWidth="1"/>
    <col min="6798" max="7035" width="9.140625" style="10"/>
    <col min="7036" max="7036" width="1.42578125" style="10" customWidth="1"/>
    <col min="7037" max="7037" width="59.5703125" style="10" customWidth="1"/>
    <col min="7038" max="7038" width="9.140625" style="10" customWidth="1"/>
    <col min="7039" max="7040" width="3.85546875" style="10" customWidth="1"/>
    <col min="7041" max="7041" width="10.5703125" style="10" customWidth="1"/>
    <col min="7042" max="7042" width="3.85546875" style="10" customWidth="1"/>
    <col min="7043" max="7045" width="14.42578125" style="10" customWidth="1"/>
    <col min="7046" max="7046" width="4.140625" style="10" customWidth="1"/>
    <col min="7047" max="7047" width="15" style="10" customWidth="1"/>
    <col min="7048" max="7049" width="9.140625" style="10" customWidth="1"/>
    <col min="7050" max="7050" width="11.5703125" style="10" customWidth="1"/>
    <col min="7051" max="7051" width="18.140625" style="10" customWidth="1"/>
    <col min="7052" max="7052" width="13.140625" style="10" customWidth="1"/>
    <col min="7053" max="7053" width="12.28515625" style="10" customWidth="1"/>
    <col min="7054" max="7291" width="9.140625" style="10"/>
    <col min="7292" max="7292" width="1.42578125" style="10" customWidth="1"/>
    <col min="7293" max="7293" width="59.5703125" style="10" customWidth="1"/>
    <col min="7294" max="7294" width="9.140625" style="10" customWidth="1"/>
    <col min="7295" max="7296" width="3.85546875" style="10" customWidth="1"/>
    <col min="7297" max="7297" width="10.5703125" style="10" customWidth="1"/>
    <col min="7298" max="7298" width="3.85546875" style="10" customWidth="1"/>
    <col min="7299" max="7301" width="14.42578125" style="10" customWidth="1"/>
    <col min="7302" max="7302" width="4.140625" style="10" customWidth="1"/>
    <col min="7303" max="7303" width="15" style="10" customWidth="1"/>
    <col min="7304" max="7305" width="9.140625" style="10" customWidth="1"/>
    <col min="7306" max="7306" width="11.5703125" style="10" customWidth="1"/>
    <col min="7307" max="7307" width="18.140625" style="10" customWidth="1"/>
    <col min="7308" max="7308" width="13.140625" style="10" customWidth="1"/>
    <col min="7309" max="7309" width="12.28515625" style="10" customWidth="1"/>
    <col min="7310" max="7547" width="9.140625" style="10"/>
    <col min="7548" max="7548" width="1.42578125" style="10" customWidth="1"/>
    <col min="7549" max="7549" width="59.5703125" style="10" customWidth="1"/>
    <col min="7550" max="7550" width="9.140625" style="10" customWidth="1"/>
    <col min="7551" max="7552" width="3.85546875" style="10" customWidth="1"/>
    <col min="7553" max="7553" width="10.5703125" style="10" customWidth="1"/>
    <col min="7554" max="7554" width="3.85546875" style="10" customWidth="1"/>
    <col min="7555" max="7557" width="14.42578125" style="10" customWidth="1"/>
    <col min="7558" max="7558" width="4.140625" style="10" customWidth="1"/>
    <col min="7559" max="7559" width="15" style="10" customWidth="1"/>
    <col min="7560" max="7561" width="9.140625" style="10" customWidth="1"/>
    <col min="7562" max="7562" width="11.5703125" style="10" customWidth="1"/>
    <col min="7563" max="7563" width="18.140625" style="10" customWidth="1"/>
    <col min="7564" max="7564" width="13.140625" style="10" customWidth="1"/>
    <col min="7565" max="7565" width="12.28515625" style="10" customWidth="1"/>
    <col min="7566" max="7803" width="9.140625" style="10"/>
    <col min="7804" max="7804" width="1.42578125" style="10" customWidth="1"/>
    <col min="7805" max="7805" width="59.5703125" style="10" customWidth="1"/>
    <col min="7806" max="7806" width="9.140625" style="10" customWidth="1"/>
    <col min="7807" max="7808" width="3.85546875" style="10" customWidth="1"/>
    <col min="7809" max="7809" width="10.5703125" style="10" customWidth="1"/>
    <col min="7810" max="7810" width="3.85546875" style="10" customWidth="1"/>
    <col min="7811" max="7813" width="14.42578125" style="10" customWidth="1"/>
    <col min="7814" max="7814" width="4.140625" style="10" customWidth="1"/>
    <col min="7815" max="7815" width="15" style="10" customWidth="1"/>
    <col min="7816" max="7817" width="9.140625" style="10" customWidth="1"/>
    <col min="7818" max="7818" width="11.5703125" style="10" customWidth="1"/>
    <col min="7819" max="7819" width="18.140625" style="10" customWidth="1"/>
    <col min="7820" max="7820" width="13.140625" style="10" customWidth="1"/>
    <col min="7821" max="7821" width="12.28515625" style="10" customWidth="1"/>
    <col min="7822" max="8059" width="9.140625" style="10"/>
    <col min="8060" max="8060" width="1.42578125" style="10" customWidth="1"/>
    <col min="8061" max="8061" width="59.5703125" style="10" customWidth="1"/>
    <col min="8062" max="8062" width="9.140625" style="10" customWidth="1"/>
    <col min="8063" max="8064" width="3.85546875" style="10" customWidth="1"/>
    <col min="8065" max="8065" width="10.5703125" style="10" customWidth="1"/>
    <col min="8066" max="8066" width="3.85546875" style="10" customWidth="1"/>
    <col min="8067" max="8069" width="14.42578125" style="10" customWidth="1"/>
    <col min="8070" max="8070" width="4.140625" style="10" customWidth="1"/>
    <col min="8071" max="8071" width="15" style="10" customWidth="1"/>
    <col min="8072" max="8073" width="9.140625" style="10" customWidth="1"/>
    <col min="8074" max="8074" width="11.5703125" style="10" customWidth="1"/>
    <col min="8075" max="8075" width="18.140625" style="10" customWidth="1"/>
    <col min="8076" max="8076" width="13.140625" style="10" customWidth="1"/>
    <col min="8077" max="8077" width="12.28515625" style="10" customWidth="1"/>
    <col min="8078" max="8315" width="9.140625" style="10"/>
    <col min="8316" max="8316" width="1.42578125" style="10" customWidth="1"/>
    <col min="8317" max="8317" width="59.5703125" style="10" customWidth="1"/>
    <col min="8318" max="8318" width="9.140625" style="10" customWidth="1"/>
    <col min="8319" max="8320" width="3.85546875" style="10" customWidth="1"/>
    <col min="8321" max="8321" width="10.5703125" style="10" customWidth="1"/>
    <col min="8322" max="8322" width="3.85546875" style="10" customWidth="1"/>
    <col min="8323" max="8325" width="14.42578125" style="10" customWidth="1"/>
    <col min="8326" max="8326" width="4.140625" style="10" customWidth="1"/>
    <col min="8327" max="8327" width="15" style="10" customWidth="1"/>
    <col min="8328" max="8329" width="9.140625" style="10" customWidth="1"/>
    <col min="8330" max="8330" width="11.5703125" style="10" customWidth="1"/>
    <col min="8331" max="8331" width="18.140625" style="10" customWidth="1"/>
    <col min="8332" max="8332" width="13.140625" style="10" customWidth="1"/>
    <col min="8333" max="8333" width="12.28515625" style="10" customWidth="1"/>
    <col min="8334" max="8571" width="9.140625" style="10"/>
    <col min="8572" max="8572" width="1.42578125" style="10" customWidth="1"/>
    <col min="8573" max="8573" width="59.5703125" style="10" customWidth="1"/>
    <col min="8574" max="8574" width="9.140625" style="10" customWidth="1"/>
    <col min="8575" max="8576" width="3.85546875" style="10" customWidth="1"/>
    <col min="8577" max="8577" width="10.5703125" style="10" customWidth="1"/>
    <col min="8578" max="8578" width="3.85546875" style="10" customWidth="1"/>
    <col min="8579" max="8581" width="14.42578125" style="10" customWidth="1"/>
    <col min="8582" max="8582" width="4.140625" style="10" customWidth="1"/>
    <col min="8583" max="8583" width="15" style="10" customWidth="1"/>
    <col min="8584" max="8585" width="9.140625" style="10" customWidth="1"/>
    <col min="8586" max="8586" width="11.5703125" style="10" customWidth="1"/>
    <col min="8587" max="8587" width="18.140625" style="10" customWidth="1"/>
    <col min="8588" max="8588" width="13.140625" style="10" customWidth="1"/>
    <col min="8589" max="8589" width="12.28515625" style="10" customWidth="1"/>
    <col min="8590" max="8827" width="9.140625" style="10"/>
    <col min="8828" max="8828" width="1.42578125" style="10" customWidth="1"/>
    <col min="8829" max="8829" width="59.5703125" style="10" customWidth="1"/>
    <col min="8830" max="8830" width="9.140625" style="10" customWidth="1"/>
    <col min="8831" max="8832" width="3.85546875" style="10" customWidth="1"/>
    <col min="8833" max="8833" width="10.5703125" style="10" customWidth="1"/>
    <col min="8834" max="8834" width="3.85546875" style="10" customWidth="1"/>
    <col min="8835" max="8837" width="14.42578125" style="10" customWidth="1"/>
    <col min="8838" max="8838" width="4.140625" style="10" customWidth="1"/>
    <col min="8839" max="8839" width="15" style="10" customWidth="1"/>
    <col min="8840" max="8841" width="9.140625" style="10" customWidth="1"/>
    <col min="8842" max="8842" width="11.5703125" style="10" customWidth="1"/>
    <col min="8843" max="8843" width="18.140625" style="10" customWidth="1"/>
    <col min="8844" max="8844" width="13.140625" style="10" customWidth="1"/>
    <col min="8845" max="8845" width="12.28515625" style="10" customWidth="1"/>
    <col min="8846" max="9083" width="9.140625" style="10"/>
    <col min="9084" max="9084" width="1.42578125" style="10" customWidth="1"/>
    <col min="9085" max="9085" width="59.5703125" style="10" customWidth="1"/>
    <col min="9086" max="9086" width="9.140625" style="10" customWidth="1"/>
    <col min="9087" max="9088" width="3.85546875" style="10" customWidth="1"/>
    <col min="9089" max="9089" width="10.5703125" style="10" customWidth="1"/>
    <col min="9090" max="9090" width="3.85546875" style="10" customWidth="1"/>
    <col min="9091" max="9093" width="14.42578125" style="10" customWidth="1"/>
    <col min="9094" max="9094" width="4.140625" style="10" customWidth="1"/>
    <col min="9095" max="9095" width="15" style="10" customWidth="1"/>
    <col min="9096" max="9097" width="9.140625" style="10" customWidth="1"/>
    <col min="9098" max="9098" width="11.5703125" style="10" customWidth="1"/>
    <col min="9099" max="9099" width="18.140625" style="10" customWidth="1"/>
    <col min="9100" max="9100" width="13.140625" style="10" customWidth="1"/>
    <col min="9101" max="9101" width="12.28515625" style="10" customWidth="1"/>
    <col min="9102" max="9339" width="9.140625" style="10"/>
    <col min="9340" max="9340" width="1.42578125" style="10" customWidth="1"/>
    <col min="9341" max="9341" width="59.5703125" style="10" customWidth="1"/>
    <col min="9342" max="9342" width="9.140625" style="10" customWidth="1"/>
    <col min="9343" max="9344" width="3.85546875" style="10" customWidth="1"/>
    <col min="9345" max="9345" width="10.5703125" style="10" customWidth="1"/>
    <col min="9346" max="9346" width="3.85546875" style="10" customWidth="1"/>
    <col min="9347" max="9349" width="14.42578125" style="10" customWidth="1"/>
    <col min="9350" max="9350" width="4.140625" style="10" customWidth="1"/>
    <col min="9351" max="9351" width="15" style="10" customWidth="1"/>
    <col min="9352" max="9353" width="9.140625" style="10" customWidth="1"/>
    <col min="9354" max="9354" width="11.5703125" style="10" customWidth="1"/>
    <col min="9355" max="9355" width="18.140625" style="10" customWidth="1"/>
    <col min="9356" max="9356" width="13.140625" style="10" customWidth="1"/>
    <col min="9357" max="9357" width="12.28515625" style="10" customWidth="1"/>
    <col min="9358" max="9595" width="9.140625" style="10"/>
    <col min="9596" max="9596" width="1.42578125" style="10" customWidth="1"/>
    <col min="9597" max="9597" width="59.5703125" style="10" customWidth="1"/>
    <col min="9598" max="9598" width="9.140625" style="10" customWidth="1"/>
    <col min="9599" max="9600" width="3.85546875" style="10" customWidth="1"/>
    <col min="9601" max="9601" width="10.5703125" style="10" customWidth="1"/>
    <col min="9602" max="9602" width="3.85546875" style="10" customWidth="1"/>
    <col min="9603" max="9605" width="14.42578125" style="10" customWidth="1"/>
    <col min="9606" max="9606" width="4.140625" style="10" customWidth="1"/>
    <col min="9607" max="9607" width="15" style="10" customWidth="1"/>
    <col min="9608" max="9609" width="9.140625" style="10" customWidth="1"/>
    <col min="9610" max="9610" width="11.5703125" style="10" customWidth="1"/>
    <col min="9611" max="9611" width="18.140625" style="10" customWidth="1"/>
    <col min="9612" max="9612" width="13.140625" style="10" customWidth="1"/>
    <col min="9613" max="9613" width="12.28515625" style="10" customWidth="1"/>
    <col min="9614" max="9851" width="9.140625" style="10"/>
    <col min="9852" max="9852" width="1.42578125" style="10" customWidth="1"/>
    <col min="9853" max="9853" width="59.5703125" style="10" customWidth="1"/>
    <col min="9854" max="9854" width="9.140625" style="10" customWidth="1"/>
    <col min="9855" max="9856" width="3.85546875" style="10" customWidth="1"/>
    <col min="9857" max="9857" width="10.5703125" style="10" customWidth="1"/>
    <col min="9858" max="9858" width="3.85546875" style="10" customWidth="1"/>
    <col min="9859" max="9861" width="14.42578125" style="10" customWidth="1"/>
    <col min="9862" max="9862" width="4.140625" style="10" customWidth="1"/>
    <col min="9863" max="9863" width="15" style="10" customWidth="1"/>
    <col min="9864" max="9865" width="9.140625" style="10" customWidth="1"/>
    <col min="9866" max="9866" width="11.5703125" style="10" customWidth="1"/>
    <col min="9867" max="9867" width="18.140625" style="10" customWidth="1"/>
    <col min="9868" max="9868" width="13.140625" style="10" customWidth="1"/>
    <col min="9869" max="9869" width="12.28515625" style="10" customWidth="1"/>
    <col min="9870" max="10107" width="9.140625" style="10"/>
    <col min="10108" max="10108" width="1.42578125" style="10" customWidth="1"/>
    <col min="10109" max="10109" width="59.5703125" style="10" customWidth="1"/>
    <col min="10110" max="10110" width="9.140625" style="10" customWidth="1"/>
    <col min="10111" max="10112" width="3.85546875" style="10" customWidth="1"/>
    <col min="10113" max="10113" width="10.5703125" style="10" customWidth="1"/>
    <col min="10114" max="10114" width="3.85546875" style="10" customWidth="1"/>
    <col min="10115" max="10117" width="14.42578125" style="10" customWidth="1"/>
    <col min="10118" max="10118" width="4.140625" style="10" customWidth="1"/>
    <col min="10119" max="10119" width="15" style="10" customWidth="1"/>
    <col min="10120" max="10121" width="9.140625" style="10" customWidth="1"/>
    <col min="10122" max="10122" width="11.5703125" style="10" customWidth="1"/>
    <col min="10123" max="10123" width="18.140625" style="10" customWidth="1"/>
    <col min="10124" max="10124" width="13.140625" style="10" customWidth="1"/>
    <col min="10125" max="10125" width="12.28515625" style="10" customWidth="1"/>
    <col min="10126" max="10363" width="9.140625" style="10"/>
    <col min="10364" max="10364" width="1.42578125" style="10" customWidth="1"/>
    <col min="10365" max="10365" width="59.5703125" style="10" customWidth="1"/>
    <col min="10366" max="10366" width="9.140625" style="10" customWidth="1"/>
    <col min="10367" max="10368" width="3.85546875" style="10" customWidth="1"/>
    <col min="10369" max="10369" width="10.5703125" style="10" customWidth="1"/>
    <col min="10370" max="10370" width="3.85546875" style="10" customWidth="1"/>
    <col min="10371" max="10373" width="14.42578125" style="10" customWidth="1"/>
    <col min="10374" max="10374" width="4.140625" style="10" customWidth="1"/>
    <col min="10375" max="10375" width="15" style="10" customWidth="1"/>
    <col min="10376" max="10377" width="9.140625" style="10" customWidth="1"/>
    <col min="10378" max="10378" width="11.5703125" style="10" customWidth="1"/>
    <col min="10379" max="10379" width="18.140625" style="10" customWidth="1"/>
    <col min="10380" max="10380" width="13.140625" style="10" customWidth="1"/>
    <col min="10381" max="10381" width="12.28515625" style="10" customWidth="1"/>
    <col min="10382" max="10619" width="9.140625" style="10"/>
    <col min="10620" max="10620" width="1.42578125" style="10" customWidth="1"/>
    <col min="10621" max="10621" width="59.5703125" style="10" customWidth="1"/>
    <col min="10622" max="10622" width="9.140625" style="10" customWidth="1"/>
    <col min="10623" max="10624" width="3.85546875" style="10" customWidth="1"/>
    <col min="10625" max="10625" width="10.5703125" style="10" customWidth="1"/>
    <col min="10626" max="10626" width="3.85546875" style="10" customWidth="1"/>
    <col min="10627" max="10629" width="14.42578125" style="10" customWidth="1"/>
    <col min="10630" max="10630" width="4.140625" style="10" customWidth="1"/>
    <col min="10631" max="10631" width="15" style="10" customWidth="1"/>
    <col min="10632" max="10633" width="9.140625" style="10" customWidth="1"/>
    <col min="10634" max="10634" width="11.5703125" style="10" customWidth="1"/>
    <col min="10635" max="10635" width="18.140625" style="10" customWidth="1"/>
    <col min="10636" max="10636" width="13.140625" style="10" customWidth="1"/>
    <col min="10637" max="10637" width="12.28515625" style="10" customWidth="1"/>
    <col min="10638" max="10875" width="9.140625" style="10"/>
    <col min="10876" max="10876" width="1.42578125" style="10" customWidth="1"/>
    <col min="10877" max="10877" width="59.5703125" style="10" customWidth="1"/>
    <col min="10878" max="10878" width="9.140625" style="10" customWidth="1"/>
    <col min="10879" max="10880" width="3.85546875" style="10" customWidth="1"/>
    <col min="10881" max="10881" width="10.5703125" style="10" customWidth="1"/>
    <col min="10882" max="10882" width="3.85546875" style="10" customWidth="1"/>
    <col min="10883" max="10885" width="14.42578125" style="10" customWidth="1"/>
    <col min="10886" max="10886" width="4.140625" style="10" customWidth="1"/>
    <col min="10887" max="10887" width="15" style="10" customWidth="1"/>
    <col min="10888" max="10889" width="9.140625" style="10" customWidth="1"/>
    <col min="10890" max="10890" width="11.5703125" style="10" customWidth="1"/>
    <col min="10891" max="10891" width="18.140625" style="10" customWidth="1"/>
    <col min="10892" max="10892" width="13.140625" style="10" customWidth="1"/>
    <col min="10893" max="10893" width="12.28515625" style="10" customWidth="1"/>
    <col min="10894" max="11131" width="9.140625" style="10"/>
    <col min="11132" max="11132" width="1.42578125" style="10" customWidth="1"/>
    <col min="11133" max="11133" width="59.5703125" style="10" customWidth="1"/>
    <col min="11134" max="11134" width="9.140625" style="10" customWidth="1"/>
    <col min="11135" max="11136" width="3.85546875" style="10" customWidth="1"/>
    <col min="11137" max="11137" width="10.5703125" style="10" customWidth="1"/>
    <col min="11138" max="11138" width="3.85546875" style="10" customWidth="1"/>
    <col min="11139" max="11141" width="14.42578125" style="10" customWidth="1"/>
    <col min="11142" max="11142" width="4.140625" style="10" customWidth="1"/>
    <col min="11143" max="11143" width="15" style="10" customWidth="1"/>
    <col min="11144" max="11145" width="9.140625" style="10" customWidth="1"/>
    <col min="11146" max="11146" width="11.5703125" style="10" customWidth="1"/>
    <col min="11147" max="11147" width="18.140625" style="10" customWidth="1"/>
    <col min="11148" max="11148" width="13.140625" style="10" customWidth="1"/>
    <col min="11149" max="11149" width="12.28515625" style="10" customWidth="1"/>
    <col min="11150" max="11387" width="9.140625" style="10"/>
    <col min="11388" max="11388" width="1.42578125" style="10" customWidth="1"/>
    <col min="11389" max="11389" width="59.5703125" style="10" customWidth="1"/>
    <col min="11390" max="11390" width="9.140625" style="10" customWidth="1"/>
    <col min="11391" max="11392" width="3.85546875" style="10" customWidth="1"/>
    <col min="11393" max="11393" width="10.5703125" style="10" customWidth="1"/>
    <col min="11394" max="11394" width="3.85546875" style="10" customWidth="1"/>
    <col min="11395" max="11397" width="14.42578125" style="10" customWidth="1"/>
    <col min="11398" max="11398" width="4.140625" style="10" customWidth="1"/>
    <col min="11399" max="11399" width="15" style="10" customWidth="1"/>
    <col min="11400" max="11401" width="9.140625" style="10" customWidth="1"/>
    <col min="11402" max="11402" width="11.5703125" style="10" customWidth="1"/>
    <col min="11403" max="11403" width="18.140625" style="10" customWidth="1"/>
    <col min="11404" max="11404" width="13.140625" style="10" customWidth="1"/>
    <col min="11405" max="11405" width="12.28515625" style="10" customWidth="1"/>
    <col min="11406" max="11643" width="9.140625" style="10"/>
    <col min="11644" max="11644" width="1.42578125" style="10" customWidth="1"/>
    <col min="11645" max="11645" width="59.5703125" style="10" customWidth="1"/>
    <col min="11646" max="11646" width="9.140625" style="10" customWidth="1"/>
    <col min="11647" max="11648" width="3.85546875" style="10" customWidth="1"/>
    <col min="11649" max="11649" width="10.5703125" style="10" customWidth="1"/>
    <col min="11650" max="11650" width="3.85546875" style="10" customWidth="1"/>
    <col min="11651" max="11653" width="14.42578125" style="10" customWidth="1"/>
    <col min="11654" max="11654" width="4.140625" style="10" customWidth="1"/>
    <col min="11655" max="11655" width="15" style="10" customWidth="1"/>
    <col min="11656" max="11657" width="9.140625" style="10" customWidth="1"/>
    <col min="11658" max="11658" width="11.5703125" style="10" customWidth="1"/>
    <col min="11659" max="11659" width="18.140625" style="10" customWidth="1"/>
    <col min="11660" max="11660" width="13.140625" style="10" customWidth="1"/>
    <col min="11661" max="11661" width="12.28515625" style="10" customWidth="1"/>
    <col min="11662" max="11899" width="9.140625" style="10"/>
    <col min="11900" max="11900" width="1.42578125" style="10" customWidth="1"/>
    <col min="11901" max="11901" width="59.5703125" style="10" customWidth="1"/>
    <col min="11902" max="11902" width="9.140625" style="10" customWidth="1"/>
    <col min="11903" max="11904" width="3.85546875" style="10" customWidth="1"/>
    <col min="11905" max="11905" width="10.5703125" style="10" customWidth="1"/>
    <col min="11906" max="11906" width="3.85546875" style="10" customWidth="1"/>
    <col min="11907" max="11909" width="14.42578125" style="10" customWidth="1"/>
    <col min="11910" max="11910" width="4.140625" style="10" customWidth="1"/>
    <col min="11911" max="11911" width="15" style="10" customWidth="1"/>
    <col min="11912" max="11913" width="9.140625" style="10" customWidth="1"/>
    <col min="11914" max="11914" width="11.5703125" style="10" customWidth="1"/>
    <col min="11915" max="11915" width="18.140625" style="10" customWidth="1"/>
    <col min="11916" max="11916" width="13.140625" style="10" customWidth="1"/>
    <col min="11917" max="11917" width="12.28515625" style="10" customWidth="1"/>
    <col min="11918" max="12155" width="9.140625" style="10"/>
    <col min="12156" max="12156" width="1.42578125" style="10" customWidth="1"/>
    <col min="12157" max="12157" width="59.5703125" style="10" customWidth="1"/>
    <col min="12158" max="12158" width="9.140625" style="10" customWidth="1"/>
    <col min="12159" max="12160" width="3.85546875" style="10" customWidth="1"/>
    <col min="12161" max="12161" width="10.5703125" style="10" customWidth="1"/>
    <col min="12162" max="12162" width="3.85546875" style="10" customWidth="1"/>
    <col min="12163" max="12165" width="14.42578125" style="10" customWidth="1"/>
    <col min="12166" max="12166" width="4.140625" style="10" customWidth="1"/>
    <col min="12167" max="12167" width="15" style="10" customWidth="1"/>
    <col min="12168" max="12169" width="9.140625" style="10" customWidth="1"/>
    <col min="12170" max="12170" width="11.5703125" style="10" customWidth="1"/>
    <col min="12171" max="12171" width="18.140625" style="10" customWidth="1"/>
    <col min="12172" max="12172" width="13.140625" style="10" customWidth="1"/>
    <col min="12173" max="12173" width="12.28515625" style="10" customWidth="1"/>
    <col min="12174" max="12411" width="9.140625" style="10"/>
    <col min="12412" max="12412" width="1.42578125" style="10" customWidth="1"/>
    <col min="12413" max="12413" width="59.5703125" style="10" customWidth="1"/>
    <col min="12414" max="12414" width="9.140625" style="10" customWidth="1"/>
    <col min="12415" max="12416" width="3.85546875" style="10" customWidth="1"/>
    <col min="12417" max="12417" width="10.5703125" style="10" customWidth="1"/>
    <col min="12418" max="12418" width="3.85546875" style="10" customWidth="1"/>
    <col min="12419" max="12421" width="14.42578125" style="10" customWidth="1"/>
    <col min="12422" max="12422" width="4.140625" style="10" customWidth="1"/>
    <col min="12423" max="12423" width="15" style="10" customWidth="1"/>
    <col min="12424" max="12425" width="9.140625" style="10" customWidth="1"/>
    <col min="12426" max="12426" width="11.5703125" style="10" customWidth="1"/>
    <col min="12427" max="12427" width="18.140625" style="10" customWidth="1"/>
    <col min="12428" max="12428" width="13.140625" style="10" customWidth="1"/>
    <col min="12429" max="12429" width="12.28515625" style="10" customWidth="1"/>
    <col min="12430" max="12667" width="9.140625" style="10"/>
    <col min="12668" max="12668" width="1.42578125" style="10" customWidth="1"/>
    <col min="12669" max="12669" width="59.5703125" style="10" customWidth="1"/>
    <col min="12670" max="12670" width="9.140625" style="10" customWidth="1"/>
    <col min="12671" max="12672" width="3.85546875" style="10" customWidth="1"/>
    <col min="12673" max="12673" width="10.5703125" style="10" customWidth="1"/>
    <col min="12674" max="12674" width="3.85546875" style="10" customWidth="1"/>
    <col min="12675" max="12677" width="14.42578125" style="10" customWidth="1"/>
    <col min="12678" max="12678" width="4.140625" style="10" customWidth="1"/>
    <col min="12679" max="12679" width="15" style="10" customWidth="1"/>
    <col min="12680" max="12681" width="9.140625" style="10" customWidth="1"/>
    <col min="12682" max="12682" width="11.5703125" style="10" customWidth="1"/>
    <col min="12683" max="12683" width="18.140625" style="10" customWidth="1"/>
    <col min="12684" max="12684" width="13.140625" style="10" customWidth="1"/>
    <col min="12685" max="12685" width="12.28515625" style="10" customWidth="1"/>
    <col min="12686" max="12923" width="9.140625" style="10"/>
    <col min="12924" max="12924" width="1.42578125" style="10" customWidth="1"/>
    <col min="12925" max="12925" width="59.5703125" style="10" customWidth="1"/>
    <col min="12926" max="12926" width="9.140625" style="10" customWidth="1"/>
    <col min="12927" max="12928" width="3.85546875" style="10" customWidth="1"/>
    <col min="12929" max="12929" width="10.5703125" style="10" customWidth="1"/>
    <col min="12930" max="12930" width="3.85546875" style="10" customWidth="1"/>
    <col min="12931" max="12933" width="14.42578125" style="10" customWidth="1"/>
    <col min="12934" max="12934" width="4.140625" style="10" customWidth="1"/>
    <col min="12935" max="12935" width="15" style="10" customWidth="1"/>
    <col min="12936" max="12937" width="9.140625" style="10" customWidth="1"/>
    <col min="12938" max="12938" width="11.5703125" style="10" customWidth="1"/>
    <col min="12939" max="12939" width="18.140625" style="10" customWidth="1"/>
    <col min="12940" max="12940" width="13.140625" style="10" customWidth="1"/>
    <col min="12941" max="12941" width="12.28515625" style="10" customWidth="1"/>
    <col min="12942" max="13179" width="9.140625" style="10"/>
    <col min="13180" max="13180" width="1.42578125" style="10" customWidth="1"/>
    <col min="13181" max="13181" width="59.5703125" style="10" customWidth="1"/>
    <col min="13182" max="13182" width="9.140625" style="10" customWidth="1"/>
    <col min="13183" max="13184" width="3.85546875" style="10" customWidth="1"/>
    <col min="13185" max="13185" width="10.5703125" style="10" customWidth="1"/>
    <col min="13186" max="13186" width="3.85546875" style="10" customWidth="1"/>
    <col min="13187" max="13189" width="14.42578125" style="10" customWidth="1"/>
    <col min="13190" max="13190" width="4.140625" style="10" customWidth="1"/>
    <col min="13191" max="13191" width="15" style="10" customWidth="1"/>
    <col min="13192" max="13193" width="9.140625" style="10" customWidth="1"/>
    <col min="13194" max="13194" width="11.5703125" style="10" customWidth="1"/>
    <col min="13195" max="13195" width="18.140625" style="10" customWidth="1"/>
    <col min="13196" max="13196" width="13.140625" style="10" customWidth="1"/>
    <col min="13197" max="13197" width="12.28515625" style="10" customWidth="1"/>
    <col min="13198" max="13435" width="9.140625" style="10"/>
    <col min="13436" max="13436" width="1.42578125" style="10" customWidth="1"/>
    <col min="13437" max="13437" width="59.5703125" style="10" customWidth="1"/>
    <col min="13438" max="13438" width="9.140625" style="10" customWidth="1"/>
    <col min="13439" max="13440" width="3.85546875" style="10" customWidth="1"/>
    <col min="13441" max="13441" width="10.5703125" style="10" customWidth="1"/>
    <col min="13442" max="13442" width="3.85546875" style="10" customWidth="1"/>
    <col min="13443" max="13445" width="14.42578125" style="10" customWidth="1"/>
    <col min="13446" max="13446" width="4.140625" style="10" customWidth="1"/>
    <col min="13447" max="13447" width="15" style="10" customWidth="1"/>
    <col min="13448" max="13449" width="9.140625" style="10" customWidth="1"/>
    <col min="13450" max="13450" width="11.5703125" style="10" customWidth="1"/>
    <col min="13451" max="13451" width="18.140625" style="10" customWidth="1"/>
    <col min="13452" max="13452" width="13.140625" style="10" customWidth="1"/>
    <col min="13453" max="13453" width="12.28515625" style="10" customWidth="1"/>
    <col min="13454" max="13691" width="9.140625" style="10"/>
    <col min="13692" max="13692" width="1.42578125" style="10" customWidth="1"/>
    <col min="13693" max="13693" width="59.5703125" style="10" customWidth="1"/>
    <col min="13694" max="13694" width="9.140625" style="10" customWidth="1"/>
    <col min="13695" max="13696" width="3.85546875" style="10" customWidth="1"/>
    <col min="13697" max="13697" width="10.5703125" style="10" customWidth="1"/>
    <col min="13698" max="13698" width="3.85546875" style="10" customWidth="1"/>
    <col min="13699" max="13701" width="14.42578125" style="10" customWidth="1"/>
    <col min="13702" max="13702" width="4.140625" style="10" customWidth="1"/>
    <col min="13703" max="13703" width="15" style="10" customWidth="1"/>
    <col min="13704" max="13705" width="9.140625" style="10" customWidth="1"/>
    <col min="13706" max="13706" width="11.5703125" style="10" customWidth="1"/>
    <col min="13707" max="13707" width="18.140625" style="10" customWidth="1"/>
    <col min="13708" max="13708" width="13.140625" style="10" customWidth="1"/>
    <col min="13709" max="13709" width="12.28515625" style="10" customWidth="1"/>
    <col min="13710" max="13947" width="9.140625" style="10"/>
    <col min="13948" max="13948" width="1.42578125" style="10" customWidth="1"/>
    <col min="13949" max="13949" width="59.5703125" style="10" customWidth="1"/>
    <col min="13950" max="13950" width="9.140625" style="10" customWidth="1"/>
    <col min="13951" max="13952" width="3.85546875" style="10" customWidth="1"/>
    <col min="13953" max="13953" width="10.5703125" style="10" customWidth="1"/>
    <col min="13954" max="13954" width="3.85546875" style="10" customWidth="1"/>
    <col min="13955" max="13957" width="14.42578125" style="10" customWidth="1"/>
    <col min="13958" max="13958" width="4.140625" style="10" customWidth="1"/>
    <col min="13959" max="13959" width="15" style="10" customWidth="1"/>
    <col min="13960" max="13961" width="9.140625" style="10" customWidth="1"/>
    <col min="13962" max="13962" width="11.5703125" style="10" customWidth="1"/>
    <col min="13963" max="13963" width="18.140625" style="10" customWidth="1"/>
    <col min="13964" max="13964" width="13.140625" style="10" customWidth="1"/>
    <col min="13965" max="13965" width="12.28515625" style="10" customWidth="1"/>
    <col min="13966" max="14203" width="9.140625" style="10"/>
    <col min="14204" max="14204" width="1.42578125" style="10" customWidth="1"/>
    <col min="14205" max="14205" width="59.5703125" style="10" customWidth="1"/>
    <col min="14206" max="14206" width="9.140625" style="10" customWidth="1"/>
    <col min="14207" max="14208" width="3.85546875" style="10" customWidth="1"/>
    <col min="14209" max="14209" width="10.5703125" style="10" customWidth="1"/>
    <col min="14210" max="14210" width="3.85546875" style="10" customWidth="1"/>
    <col min="14211" max="14213" width="14.42578125" style="10" customWidth="1"/>
    <col min="14214" max="14214" width="4.140625" style="10" customWidth="1"/>
    <col min="14215" max="14215" width="15" style="10" customWidth="1"/>
    <col min="14216" max="14217" width="9.140625" style="10" customWidth="1"/>
    <col min="14218" max="14218" width="11.5703125" style="10" customWidth="1"/>
    <col min="14219" max="14219" width="18.140625" style="10" customWidth="1"/>
    <col min="14220" max="14220" width="13.140625" style="10" customWidth="1"/>
    <col min="14221" max="14221" width="12.28515625" style="10" customWidth="1"/>
    <col min="14222" max="14459" width="9.140625" style="10"/>
    <col min="14460" max="14460" width="1.42578125" style="10" customWidth="1"/>
    <col min="14461" max="14461" width="59.5703125" style="10" customWidth="1"/>
    <col min="14462" max="14462" width="9.140625" style="10" customWidth="1"/>
    <col min="14463" max="14464" width="3.85546875" style="10" customWidth="1"/>
    <col min="14465" max="14465" width="10.5703125" style="10" customWidth="1"/>
    <col min="14466" max="14466" width="3.85546875" style="10" customWidth="1"/>
    <col min="14467" max="14469" width="14.42578125" style="10" customWidth="1"/>
    <col min="14470" max="14470" width="4.140625" style="10" customWidth="1"/>
    <col min="14471" max="14471" width="15" style="10" customWidth="1"/>
    <col min="14472" max="14473" width="9.140625" style="10" customWidth="1"/>
    <col min="14474" max="14474" width="11.5703125" style="10" customWidth="1"/>
    <col min="14475" max="14475" width="18.140625" style="10" customWidth="1"/>
    <col min="14476" max="14476" width="13.140625" style="10" customWidth="1"/>
    <col min="14477" max="14477" width="12.28515625" style="10" customWidth="1"/>
    <col min="14478" max="14715" width="9.140625" style="10"/>
    <col min="14716" max="14716" width="1.42578125" style="10" customWidth="1"/>
    <col min="14717" max="14717" width="59.5703125" style="10" customWidth="1"/>
    <col min="14718" max="14718" width="9.140625" style="10" customWidth="1"/>
    <col min="14719" max="14720" width="3.85546875" style="10" customWidth="1"/>
    <col min="14721" max="14721" width="10.5703125" style="10" customWidth="1"/>
    <col min="14722" max="14722" width="3.85546875" style="10" customWidth="1"/>
    <col min="14723" max="14725" width="14.42578125" style="10" customWidth="1"/>
    <col min="14726" max="14726" width="4.140625" style="10" customWidth="1"/>
    <col min="14727" max="14727" width="15" style="10" customWidth="1"/>
    <col min="14728" max="14729" width="9.140625" style="10" customWidth="1"/>
    <col min="14730" max="14730" width="11.5703125" style="10" customWidth="1"/>
    <col min="14731" max="14731" width="18.140625" style="10" customWidth="1"/>
    <col min="14732" max="14732" width="13.140625" style="10" customWidth="1"/>
    <col min="14733" max="14733" width="12.28515625" style="10" customWidth="1"/>
    <col min="14734" max="14971" width="9.140625" style="10"/>
    <col min="14972" max="14972" width="1.42578125" style="10" customWidth="1"/>
    <col min="14973" max="14973" width="59.5703125" style="10" customWidth="1"/>
    <col min="14974" max="14974" width="9.140625" style="10" customWidth="1"/>
    <col min="14975" max="14976" width="3.85546875" style="10" customWidth="1"/>
    <col min="14977" max="14977" width="10.5703125" style="10" customWidth="1"/>
    <col min="14978" max="14978" width="3.85546875" style="10" customWidth="1"/>
    <col min="14979" max="14981" width="14.42578125" style="10" customWidth="1"/>
    <col min="14982" max="14982" width="4.140625" style="10" customWidth="1"/>
    <col min="14983" max="14983" width="15" style="10" customWidth="1"/>
    <col min="14984" max="14985" width="9.140625" style="10" customWidth="1"/>
    <col min="14986" max="14986" width="11.5703125" style="10" customWidth="1"/>
    <col min="14987" max="14987" width="18.140625" style="10" customWidth="1"/>
    <col min="14988" max="14988" width="13.140625" style="10" customWidth="1"/>
    <col min="14989" max="14989" width="12.28515625" style="10" customWidth="1"/>
    <col min="14990" max="15227" width="9.140625" style="10"/>
    <col min="15228" max="15228" width="1.42578125" style="10" customWidth="1"/>
    <col min="15229" max="15229" width="59.5703125" style="10" customWidth="1"/>
    <col min="15230" max="15230" width="9.140625" style="10" customWidth="1"/>
    <col min="15231" max="15232" width="3.85546875" style="10" customWidth="1"/>
    <col min="15233" max="15233" width="10.5703125" style="10" customWidth="1"/>
    <col min="15234" max="15234" width="3.85546875" style="10" customWidth="1"/>
    <col min="15235" max="15237" width="14.42578125" style="10" customWidth="1"/>
    <col min="15238" max="15238" width="4.140625" style="10" customWidth="1"/>
    <col min="15239" max="15239" width="15" style="10" customWidth="1"/>
    <col min="15240" max="15241" width="9.140625" style="10" customWidth="1"/>
    <col min="15242" max="15242" width="11.5703125" style="10" customWidth="1"/>
    <col min="15243" max="15243" width="18.140625" style="10" customWidth="1"/>
    <col min="15244" max="15244" width="13.140625" style="10" customWidth="1"/>
    <col min="15245" max="15245" width="12.28515625" style="10" customWidth="1"/>
    <col min="15246" max="15483" width="9.140625" style="10"/>
    <col min="15484" max="15484" width="1.42578125" style="10" customWidth="1"/>
    <col min="15485" max="15485" width="59.5703125" style="10" customWidth="1"/>
    <col min="15486" max="15486" width="9.140625" style="10" customWidth="1"/>
    <col min="15487" max="15488" width="3.85546875" style="10" customWidth="1"/>
    <col min="15489" max="15489" width="10.5703125" style="10" customWidth="1"/>
    <col min="15490" max="15490" width="3.85546875" style="10" customWidth="1"/>
    <col min="15491" max="15493" width="14.42578125" style="10" customWidth="1"/>
    <col min="15494" max="15494" width="4.140625" style="10" customWidth="1"/>
    <col min="15495" max="15495" width="15" style="10" customWidth="1"/>
    <col min="15496" max="15497" width="9.140625" style="10" customWidth="1"/>
    <col min="15498" max="15498" width="11.5703125" style="10" customWidth="1"/>
    <col min="15499" max="15499" width="18.140625" style="10" customWidth="1"/>
    <col min="15500" max="15500" width="13.140625" style="10" customWidth="1"/>
    <col min="15501" max="15501" width="12.28515625" style="10" customWidth="1"/>
    <col min="15502" max="15739" width="9.140625" style="10"/>
    <col min="15740" max="15740" width="1.42578125" style="10" customWidth="1"/>
    <col min="15741" max="15741" width="59.5703125" style="10" customWidth="1"/>
    <col min="15742" max="15742" width="9.140625" style="10" customWidth="1"/>
    <col min="15743" max="15744" width="3.85546875" style="10" customWidth="1"/>
    <col min="15745" max="15745" width="10.5703125" style="10" customWidth="1"/>
    <col min="15746" max="15746" width="3.85546875" style="10" customWidth="1"/>
    <col min="15747" max="15749" width="14.42578125" style="10" customWidth="1"/>
    <col min="15750" max="15750" width="4.140625" style="10" customWidth="1"/>
    <col min="15751" max="15751" width="15" style="10" customWidth="1"/>
    <col min="15752" max="15753" width="9.140625" style="10" customWidth="1"/>
    <col min="15754" max="15754" width="11.5703125" style="10" customWidth="1"/>
    <col min="15755" max="15755" width="18.140625" style="10" customWidth="1"/>
    <col min="15756" max="15756" width="13.140625" style="10" customWidth="1"/>
    <col min="15757" max="15757" width="12.28515625" style="10" customWidth="1"/>
    <col min="15758" max="15995" width="9.140625" style="10"/>
    <col min="15996" max="15996" width="1.42578125" style="10" customWidth="1"/>
    <col min="15997" max="15997" width="59.5703125" style="10" customWidth="1"/>
    <col min="15998" max="15998" width="9.140625" style="10" customWidth="1"/>
    <col min="15999" max="16000" width="3.85546875" style="10" customWidth="1"/>
    <col min="16001" max="16001" width="10.5703125" style="10" customWidth="1"/>
    <col min="16002" max="16002" width="3.85546875" style="10" customWidth="1"/>
    <col min="16003" max="16005" width="14.42578125" style="10" customWidth="1"/>
    <col min="16006" max="16006" width="4.140625" style="10" customWidth="1"/>
    <col min="16007" max="16007" width="15" style="10" customWidth="1"/>
    <col min="16008" max="16009" width="9.140625" style="10" customWidth="1"/>
    <col min="16010" max="16010" width="11.5703125" style="10" customWidth="1"/>
    <col min="16011" max="16011" width="18.140625" style="10" customWidth="1"/>
    <col min="16012" max="16012" width="13.140625" style="10" customWidth="1"/>
    <col min="16013" max="16013" width="12.28515625" style="10" customWidth="1"/>
    <col min="16014" max="16384" width="9.140625" style="10"/>
  </cols>
  <sheetData>
    <row r="1" spans="1:12" ht="18.75" customHeight="1" x14ac:dyDescent="0.25">
      <c r="A1" s="102"/>
      <c r="E1" s="31"/>
      <c r="F1" s="31"/>
      <c r="G1" s="31"/>
      <c r="H1" s="132" t="s">
        <v>263</v>
      </c>
      <c r="I1" s="132"/>
      <c r="J1" s="132"/>
      <c r="K1" s="132"/>
      <c r="L1" s="132"/>
    </row>
    <row r="2" spans="1:12" ht="75.75" customHeight="1" x14ac:dyDescent="0.25">
      <c r="E2" s="31"/>
      <c r="F2" s="13"/>
      <c r="G2" s="13"/>
      <c r="H2" s="132" t="s">
        <v>458</v>
      </c>
      <c r="I2" s="132"/>
      <c r="J2" s="132"/>
      <c r="K2" s="132"/>
      <c r="L2" s="132"/>
    </row>
    <row r="3" spans="1:12" ht="18.75" customHeight="1" x14ac:dyDescent="0.25">
      <c r="E3" s="31"/>
      <c r="F3" s="13"/>
      <c r="G3" s="13"/>
      <c r="H3" s="132" t="s">
        <v>459</v>
      </c>
      <c r="I3" s="132"/>
      <c r="J3" s="132"/>
      <c r="K3" s="132"/>
      <c r="L3" s="132"/>
    </row>
    <row r="4" spans="1:12" ht="50.25" customHeight="1" x14ac:dyDescent="0.25">
      <c r="E4" s="31"/>
      <c r="F4" s="13"/>
      <c r="G4" s="13"/>
      <c r="H4" s="132" t="s">
        <v>423</v>
      </c>
      <c r="I4" s="132"/>
      <c r="J4" s="132"/>
      <c r="K4" s="132"/>
      <c r="L4" s="132"/>
    </row>
    <row r="5" spans="1:12" ht="49.5" customHeight="1" x14ac:dyDescent="0.25">
      <c r="A5" s="131" t="s">
        <v>460</v>
      </c>
      <c r="B5" s="131"/>
      <c r="C5" s="131"/>
      <c r="D5" s="131"/>
      <c r="E5" s="131"/>
      <c r="F5" s="131"/>
      <c r="G5" s="131"/>
      <c r="H5" s="131"/>
      <c r="I5" s="131"/>
      <c r="J5" s="131"/>
      <c r="K5" s="131"/>
      <c r="L5" s="131"/>
    </row>
    <row r="6" spans="1:12" s="31" customFormat="1" ht="18" customHeight="1" x14ac:dyDescent="0.25">
      <c r="A6" s="40"/>
      <c r="B6" s="29"/>
      <c r="C6" s="29"/>
      <c r="D6" s="29"/>
      <c r="E6" s="30"/>
      <c r="F6" s="30"/>
      <c r="G6" s="30"/>
      <c r="H6" s="40"/>
      <c r="I6" s="30"/>
      <c r="J6" s="98"/>
      <c r="K6" s="98"/>
      <c r="L6" s="98" t="s">
        <v>223</v>
      </c>
    </row>
    <row r="7" spans="1:12" s="1" customFormat="1" ht="30" customHeight="1" x14ac:dyDescent="0.25">
      <c r="A7" s="64" t="s">
        <v>0</v>
      </c>
      <c r="B7" s="64"/>
      <c r="C7" s="64"/>
      <c r="D7" s="64"/>
      <c r="E7" s="108" t="s">
        <v>1</v>
      </c>
      <c r="F7" s="108" t="s">
        <v>2</v>
      </c>
      <c r="G7" s="108" t="s">
        <v>3</v>
      </c>
      <c r="H7" s="108" t="s">
        <v>4</v>
      </c>
      <c r="I7" s="108" t="s">
        <v>5</v>
      </c>
      <c r="J7" s="52" t="s">
        <v>289</v>
      </c>
      <c r="K7" s="52" t="s">
        <v>457</v>
      </c>
      <c r="L7" s="52" t="s">
        <v>438</v>
      </c>
    </row>
    <row r="8" spans="1:12" hidden="1" x14ac:dyDescent="0.25">
      <c r="A8" s="103"/>
      <c r="B8" s="103"/>
      <c r="C8" s="103"/>
      <c r="D8" s="103"/>
      <c r="E8" s="3"/>
      <c r="F8" s="2"/>
      <c r="G8" s="2"/>
      <c r="H8" s="3"/>
      <c r="I8" s="2"/>
      <c r="J8" s="45"/>
      <c r="K8" s="45"/>
      <c r="L8" s="45"/>
    </row>
    <row r="9" spans="1:12" ht="28.5" x14ac:dyDescent="0.25">
      <c r="A9" s="41" t="s">
        <v>6</v>
      </c>
      <c r="B9" s="54"/>
      <c r="C9" s="54"/>
      <c r="D9" s="54"/>
      <c r="E9" s="16">
        <v>851</v>
      </c>
      <c r="F9" s="2"/>
      <c r="G9" s="2"/>
      <c r="H9" s="115" t="s">
        <v>46</v>
      </c>
      <c r="I9" s="2"/>
      <c r="J9" s="66">
        <f>J10+J88+J97+J109+J132+J161+J166+J180+J223+J239</f>
        <v>15622244.019999998</v>
      </c>
      <c r="K9" s="66">
        <f>K10+K88+K97+K109+K132+K161+K166+K180+K223+K239</f>
        <v>-582565.26</v>
      </c>
      <c r="L9" s="66">
        <f>L10+L88+L97+L109+L132+L161+L166+L180+L223+L239</f>
        <v>-621814</v>
      </c>
    </row>
    <row r="10" spans="1:12" s="32" customFormat="1" ht="28.5" x14ac:dyDescent="0.25">
      <c r="A10" s="5" t="s">
        <v>10</v>
      </c>
      <c r="B10" s="33"/>
      <c r="C10" s="33"/>
      <c r="D10" s="33"/>
      <c r="E10" s="3">
        <v>851</v>
      </c>
      <c r="F10" s="16" t="s">
        <v>11</v>
      </c>
      <c r="G10" s="16"/>
      <c r="H10" s="3" t="s">
        <v>46</v>
      </c>
      <c r="I10" s="16"/>
      <c r="J10" s="25">
        <f>J11+J71+J75</f>
        <v>633025</v>
      </c>
      <c r="K10" s="25">
        <f>K11+K71+K75</f>
        <v>0</v>
      </c>
      <c r="L10" s="25">
        <f>L11+L71+L75</f>
        <v>0</v>
      </c>
    </row>
    <row r="11" spans="1:12" s="22" customFormat="1" ht="118.5" customHeight="1" x14ac:dyDescent="0.25">
      <c r="A11" s="113" t="s">
        <v>12</v>
      </c>
      <c r="B11" s="80"/>
      <c r="C11" s="80"/>
      <c r="D11" s="80"/>
      <c r="E11" s="110">
        <v>851</v>
      </c>
      <c r="F11" s="100" t="s">
        <v>11</v>
      </c>
      <c r="G11" s="100" t="s">
        <v>13</v>
      </c>
      <c r="H11" s="84" t="s">
        <v>46</v>
      </c>
      <c r="I11" s="100"/>
      <c r="J11" s="114">
        <f>J12+J17+J22+J27+J32+J37+J40+J56+J47+J50+J53+J59+J62+J65+J68</f>
        <v>2925</v>
      </c>
      <c r="K11" s="114">
        <f t="shared" ref="K11:L11" si="0">K12+K17+K22+K27+K32+K37+K40+K56+K47+K50+K53</f>
        <v>0</v>
      </c>
      <c r="L11" s="114">
        <f t="shared" si="0"/>
        <v>0</v>
      </c>
    </row>
    <row r="12" spans="1:12" ht="354" hidden="1" customHeight="1" x14ac:dyDescent="0.25">
      <c r="A12" s="48" t="s">
        <v>411</v>
      </c>
      <c r="B12" s="103"/>
      <c r="C12" s="103"/>
      <c r="D12" s="103"/>
      <c r="E12" s="3">
        <v>851</v>
      </c>
      <c r="F12" s="2" t="s">
        <v>11</v>
      </c>
      <c r="G12" s="2" t="s">
        <v>13</v>
      </c>
      <c r="H12" s="81" t="s">
        <v>405</v>
      </c>
      <c r="I12" s="2"/>
      <c r="J12" s="20">
        <f t="shared" ref="J12" si="1">J13+J15</f>
        <v>0</v>
      </c>
      <c r="K12" s="20">
        <f t="shared" ref="K12" si="2">K13+K15</f>
        <v>0</v>
      </c>
      <c r="L12" s="20">
        <f t="shared" ref="L12" si="3">L13+L15</f>
        <v>0</v>
      </c>
    </row>
    <row r="13" spans="1:12" ht="150" hidden="1" x14ac:dyDescent="0.25">
      <c r="A13" s="48" t="s">
        <v>15</v>
      </c>
      <c r="B13" s="103"/>
      <c r="C13" s="103"/>
      <c r="D13" s="103"/>
      <c r="E13" s="3">
        <v>851</v>
      </c>
      <c r="F13" s="2" t="s">
        <v>11</v>
      </c>
      <c r="G13" s="2" t="s">
        <v>13</v>
      </c>
      <c r="H13" s="81" t="s">
        <v>405</v>
      </c>
      <c r="I13" s="2" t="s">
        <v>17</v>
      </c>
      <c r="J13" s="20">
        <f t="shared" ref="J13:L13" si="4">J14</f>
        <v>0</v>
      </c>
      <c r="K13" s="20">
        <f t="shared" si="4"/>
        <v>0</v>
      </c>
      <c r="L13" s="20">
        <f t="shared" si="4"/>
        <v>0</v>
      </c>
    </row>
    <row r="14" spans="1:12" ht="45" hidden="1" x14ac:dyDescent="0.25">
      <c r="A14" s="48" t="s">
        <v>265</v>
      </c>
      <c r="B14" s="103"/>
      <c r="C14" s="103"/>
      <c r="D14" s="103"/>
      <c r="E14" s="3">
        <v>851</v>
      </c>
      <c r="F14" s="2" t="s">
        <v>11</v>
      </c>
      <c r="G14" s="2" t="s">
        <v>13</v>
      </c>
      <c r="H14" s="81" t="s">
        <v>405</v>
      </c>
      <c r="I14" s="2" t="s">
        <v>18</v>
      </c>
      <c r="J14" s="20"/>
      <c r="K14" s="20"/>
      <c r="L14" s="20"/>
    </row>
    <row r="15" spans="1:12" ht="60" hidden="1" x14ac:dyDescent="0.25">
      <c r="A15" s="48" t="s">
        <v>20</v>
      </c>
      <c r="B15" s="103"/>
      <c r="C15" s="103"/>
      <c r="D15" s="103"/>
      <c r="E15" s="3">
        <v>851</v>
      </c>
      <c r="F15" s="2" t="s">
        <v>11</v>
      </c>
      <c r="G15" s="2" t="s">
        <v>13</v>
      </c>
      <c r="H15" s="81" t="s">
        <v>405</v>
      </c>
      <c r="I15" s="2" t="s">
        <v>21</v>
      </c>
      <c r="J15" s="20">
        <f t="shared" ref="J15:L15" si="5">J16</f>
        <v>0</v>
      </c>
      <c r="K15" s="20">
        <f t="shared" si="5"/>
        <v>0</v>
      </c>
      <c r="L15" s="20">
        <f t="shared" si="5"/>
        <v>0</v>
      </c>
    </row>
    <row r="16" spans="1:12" ht="75" hidden="1" x14ac:dyDescent="0.25">
      <c r="A16" s="48" t="s">
        <v>9</v>
      </c>
      <c r="B16" s="103"/>
      <c r="C16" s="103"/>
      <c r="D16" s="103"/>
      <c r="E16" s="3">
        <v>851</v>
      </c>
      <c r="F16" s="2" t="s">
        <v>11</v>
      </c>
      <c r="G16" s="2" t="s">
        <v>13</v>
      </c>
      <c r="H16" s="81" t="s">
        <v>405</v>
      </c>
      <c r="I16" s="2" t="s">
        <v>22</v>
      </c>
      <c r="J16" s="20"/>
      <c r="K16" s="20"/>
      <c r="L16" s="20"/>
    </row>
    <row r="17" spans="1:12" ht="315.75" customHeight="1" x14ac:dyDescent="0.25">
      <c r="A17" s="48" t="s">
        <v>416</v>
      </c>
      <c r="B17" s="103"/>
      <c r="C17" s="103"/>
      <c r="D17" s="103"/>
      <c r="E17" s="3">
        <v>851</v>
      </c>
      <c r="F17" s="2" t="s">
        <v>11</v>
      </c>
      <c r="G17" s="2" t="s">
        <v>13</v>
      </c>
      <c r="H17" s="81" t="s">
        <v>406</v>
      </c>
      <c r="I17" s="2"/>
      <c r="J17" s="20">
        <f t="shared" ref="J17" si="6">J18+J20</f>
        <v>-200</v>
      </c>
      <c r="K17" s="20">
        <f t="shared" ref="K17" si="7">K18+K20</f>
        <v>-200</v>
      </c>
      <c r="L17" s="20">
        <f t="shared" ref="L17" si="8">L18+L20</f>
        <v>-200</v>
      </c>
    </row>
    <row r="18" spans="1:12" ht="150" hidden="1" x14ac:dyDescent="0.25">
      <c r="A18" s="48" t="s">
        <v>15</v>
      </c>
      <c r="B18" s="103"/>
      <c r="C18" s="103"/>
      <c r="D18" s="103"/>
      <c r="E18" s="3">
        <v>851</v>
      </c>
      <c r="F18" s="2" t="s">
        <v>11</v>
      </c>
      <c r="G18" s="2" t="s">
        <v>13</v>
      </c>
      <c r="H18" s="81" t="s">
        <v>406</v>
      </c>
      <c r="I18" s="2" t="s">
        <v>17</v>
      </c>
      <c r="J18" s="20">
        <f t="shared" ref="J18:L18" si="9">J19</f>
        <v>0</v>
      </c>
      <c r="K18" s="20">
        <f t="shared" si="9"/>
        <v>0</v>
      </c>
      <c r="L18" s="20">
        <f t="shared" si="9"/>
        <v>0</v>
      </c>
    </row>
    <row r="19" spans="1:12" ht="45" hidden="1" x14ac:dyDescent="0.25">
      <c r="A19" s="48" t="s">
        <v>265</v>
      </c>
      <c r="B19" s="103"/>
      <c r="C19" s="103"/>
      <c r="D19" s="103"/>
      <c r="E19" s="3">
        <v>851</v>
      </c>
      <c r="F19" s="2" t="s">
        <v>11</v>
      </c>
      <c r="G19" s="2" t="s">
        <v>13</v>
      </c>
      <c r="H19" s="81" t="s">
        <v>406</v>
      </c>
      <c r="I19" s="2" t="s">
        <v>18</v>
      </c>
      <c r="J19" s="20"/>
      <c r="K19" s="20"/>
      <c r="L19" s="20"/>
    </row>
    <row r="20" spans="1:12" ht="60" x14ac:dyDescent="0.25">
      <c r="A20" s="48" t="s">
        <v>20</v>
      </c>
      <c r="B20" s="103"/>
      <c r="C20" s="103"/>
      <c r="D20" s="103"/>
      <c r="E20" s="3">
        <v>851</v>
      </c>
      <c r="F20" s="2" t="s">
        <v>11</v>
      </c>
      <c r="G20" s="2" t="s">
        <v>13</v>
      </c>
      <c r="H20" s="81" t="s">
        <v>406</v>
      </c>
      <c r="I20" s="2" t="s">
        <v>21</v>
      </c>
      <c r="J20" s="20">
        <f t="shared" ref="J20:L20" si="10">J21</f>
        <v>-200</v>
      </c>
      <c r="K20" s="20">
        <f t="shared" si="10"/>
        <v>-200</v>
      </c>
      <c r="L20" s="20">
        <f t="shared" si="10"/>
        <v>-200</v>
      </c>
    </row>
    <row r="21" spans="1:12" ht="63" customHeight="1" x14ac:dyDescent="0.25">
      <c r="A21" s="48" t="s">
        <v>9</v>
      </c>
      <c r="B21" s="103"/>
      <c r="C21" s="103"/>
      <c r="D21" s="103"/>
      <c r="E21" s="3">
        <v>851</v>
      </c>
      <c r="F21" s="2" t="s">
        <v>11</v>
      </c>
      <c r="G21" s="2" t="s">
        <v>13</v>
      </c>
      <c r="H21" s="81" t="s">
        <v>406</v>
      </c>
      <c r="I21" s="2" t="s">
        <v>22</v>
      </c>
      <c r="J21" s="20">
        <v>-200</v>
      </c>
      <c r="K21" s="20">
        <v>-200</v>
      </c>
      <c r="L21" s="20">
        <v>-200</v>
      </c>
    </row>
    <row r="22" spans="1:12" ht="387.75" customHeight="1" x14ac:dyDescent="0.25">
      <c r="A22" s="48" t="s">
        <v>412</v>
      </c>
      <c r="B22" s="103"/>
      <c r="C22" s="103"/>
      <c r="D22" s="103"/>
      <c r="E22" s="3">
        <v>851</v>
      </c>
      <c r="F22" s="2" t="s">
        <v>11</v>
      </c>
      <c r="G22" s="2" t="s">
        <v>13</v>
      </c>
      <c r="H22" s="81" t="s">
        <v>407</v>
      </c>
      <c r="I22" s="2"/>
      <c r="J22" s="20">
        <f t="shared" ref="J22" si="11">J23+J25</f>
        <v>200</v>
      </c>
      <c r="K22" s="20">
        <f t="shared" ref="K22" si="12">K23+K25</f>
        <v>200</v>
      </c>
      <c r="L22" s="20">
        <f t="shared" ref="L22" si="13">L23+L25</f>
        <v>200</v>
      </c>
    </row>
    <row r="23" spans="1:12" ht="60" x14ac:dyDescent="0.25">
      <c r="A23" s="48" t="s">
        <v>20</v>
      </c>
      <c r="B23" s="103"/>
      <c r="C23" s="103"/>
      <c r="D23" s="103"/>
      <c r="E23" s="3">
        <v>851</v>
      </c>
      <c r="F23" s="2" t="s">
        <v>11</v>
      </c>
      <c r="G23" s="2" t="s">
        <v>13</v>
      </c>
      <c r="H23" s="81" t="s">
        <v>407</v>
      </c>
      <c r="I23" s="2" t="s">
        <v>21</v>
      </c>
      <c r="J23" s="20">
        <f t="shared" ref="J23:L23" si="14">J24</f>
        <v>200</v>
      </c>
      <c r="K23" s="20">
        <f t="shared" si="14"/>
        <v>200</v>
      </c>
      <c r="L23" s="20">
        <f t="shared" si="14"/>
        <v>200</v>
      </c>
    </row>
    <row r="24" spans="1:12" ht="59.25" customHeight="1" x14ac:dyDescent="0.25">
      <c r="A24" s="48" t="s">
        <v>9</v>
      </c>
      <c r="B24" s="103"/>
      <c r="C24" s="103"/>
      <c r="D24" s="103"/>
      <c r="E24" s="3">
        <v>851</v>
      </c>
      <c r="F24" s="2" t="s">
        <v>11</v>
      </c>
      <c r="G24" s="2" t="s">
        <v>13</v>
      </c>
      <c r="H24" s="81" t="s">
        <v>407</v>
      </c>
      <c r="I24" s="2" t="s">
        <v>22</v>
      </c>
      <c r="J24" s="20">
        <v>200</v>
      </c>
      <c r="K24" s="20">
        <v>200</v>
      </c>
      <c r="L24" s="20">
        <v>200</v>
      </c>
    </row>
    <row r="25" spans="1:12" ht="30" hidden="1" x14ac:dyDescent="0.25">
      <c r="A25" s="48" t="s">
        <v>34</v>
      </c>
      <c r="B25" s="104"/>
      <c r="C25" s="104"/>
      <c r="D25" s="104"/>
      <c r="E25" s="3">
        <v>851</v>
      </c>
      <c r="F25" s="2" t="s">
        <v>11</v>
      </c>
      <c r="G25" s="2" t="s">
        <v>13</v>
      </c>
      <c r="H25" s="81" t="s">
        <v>407</v>
      </c>
      <c r="I25" s="2" t="s">
        <v>35</v>
      </c>
      <c r="J25" s="20">
        <f t="shared" ref="J25:L25" si="15">J26</f>
        <v>0</v>
      </c>
      <c r="K25" s="20">
        <f t="shared" si="15"/>
        <v>0</v>
      </c>
      <c r="L25" s="20">
        <f t="shared" si="15"/>
        <v>0</v>
      </c>
    </row>
    <row r="26" spans="1:12" hidden="1" x14ac:dyDescent="0.25">
      <c r="A26" s="48" t="s">
        <v>36</v>
      </c>
      <c r="B26" s="104"/>
      <c r="C26" s="104"/>
      <c r="D26" s="104"/>
      <c r="E26" s="3">
        <v>851</v>
      </c>
      <c r="F26" s="2" t="s">
        <v>11</v>
      </c>
      <c r="G26" s="2" t="s">
        <v>13</v>
      </c>
      <c r="H26" s="81" t="s">
        <v>407</v>
      </c>
      <c r="I26" s="2" t="s">
        <v>37</v>
      </c>
      <c r="J26" s="20"/>
      <c r="K26" s="20"/>
      <c r="L26" s="20"/>
    </row>
    <row r="27" spans="1:12" ht="150" hidden="1" x14ac:dyDescent="0.25">
      <c r="A27" s="48" t="s">
        <v>435</v>
      </c>
      <c r="B27" s="105"/>
      <c r="C27" s="105"/>
      <c r="D27" s="105"/>
      <c r="E27" s="3">
        <v>851</v>
      </c>
      <c r="F27" s="2" t="s">
        <v>11</v>
      </c>
      <c r="G27" s="2" t="s">
        <v>13</v>
      </c>
      <c r="H27" s="81" t="s">
        <v>434</v>
      </c>
      <c r="I27" s="3"/>
      <c r="J27" s="20">
        <f t="shared" ref="J27" si="16">J28+J30</f>
        <v>0</v>
      </c>
      <c r="K27" s="20">
        <f t="shared" ref="K27" si="17">K28+K30</f>
        <v>0</v>
      </c>
      <c r="L27" s="20">
        <f t="shared" ref="L27" si="18">L28+L30</f>
        <v>0</v>
      </c>
    </row>
    <row r="28" spans="1:12" ht="150" hidden="1" x14ac:dyDescent="0.25">
      <c r="A28" s="48" t="s">
        <v>15</v>
      </c>
      <c r="B28" s="105"/>
      <c r="C28" s="105"/>
      <c r="D28" s="105"/>
      <c r="E28" s="3">
        <v>851</v>
      </c>
      <c r="F28" s="2" t="s">
        <v>11</v>
      </c>
      <c r="G28" s="2" t="s">
        <v>13</v>
      </c>
      <c r="H28" s="81" t="s">
        <v>434</v>
      </c>
      <c r="I28" s="2" t="s">
        <v>17</v>
      </c>
      <c r="J28" s="20">
        <f t="shared" ref="J28:L28" si="19">J29</f>
        <v>0</v>
      </c>
      <c r="K28" s="20">
        <f t="shared" si="19"/>
        <v>0</v>
      </c>
      <c r="L28" s="20">
        <f t="shared" si="19"/>
        <v>0</v>
      </c>
    </row>
    <row r="29" spans="1:12" ht="45" hidden="1" x14ac:dyDescent="0.25">
      <c r="A29" s="48" t="s">
        <v>265</v>
      </c>
      <c r="B29" s="104"/>
      <c r="C29" s="104"/>
      <c r="D29" s="104"/>
      <c r="E29" s="3">
        <v>851</v>
      </c>
      <c r="F29" s="2" t="s">
        <v>11</v>
      </c>
      <c r="G29" s="2" t="s">
        <v>13</v>
      </c>
      <c r="H29" s="81" t="s">
        <v>434</v>
      </c>
      <c r="I29" s="2" t="s">
        <v>18</v>
      </c>
      <c r="J29" s="20"/>
      <c r="K29" s="20"/>
      <c r="L29" s="20"/>
    </row>
    <row r="30" spans="1:12" ht="60" hidden="1" x14ac:dyDescent="0.25">
      <c r="A30" s="48" t="s">
        <v>20</v>
      </c>
      <c r="B30" s="104"/>
      <c r="C30" s="104"/>
      <c r="D30" s="104"/>
      <c r="E30" s="3">
        <v>851</v>
      </c>
      <c r="F30" s="2" t="s">
        <v>11</v>
      </c>
      <c r="G30" s="2" t="s">
        <v>13</v>
      </c>
      <c r="H30" s="81" t="s">
        <v>434</v>
      </c>
      <c r="I30" s="2" t="s">
        <v>21</v>
      </c>
      <c r="J30" s="20">
        <f t="shared" ref="J30:L30" si="20">J31</f>
        <v>0</v>
      </c>
      <c r="K30" s="20">
        <f t="shared" si="20"/>
        <v>0</v>
      </c>
      <c r="L30" s="20">
        <f t="shared" si="20"/>
        <v>0</v>
      </c>
    </row>
    <row r="31" spans="1:12" ht="75" hidden="1" x14ac:dyDescent="0.25">
      <c r="A31" s="48" t="s">
        <v>9</v>
      </c>
      <c r="B31" s="105"/>
      <c r="C31" s="105"/>
      <c r="D31" s="105"/>
      <c r="E31" s="3">
        <v>851</v>
      </c>
      <c r="F31" s="2" t="s">
        <v>11</v>
      </c>
      <c r="G31" s="2" t="s">
        <v>13</v>
      </c>
      <c r="H31" s="81" t="s">
        <v>434</v>
      </c>
      <c r="I31" s="2" t="s">
        <v>22</v>
      </c>
      <c r="J31" s="20"/>
      <c r="K31" s="20"/>
      <c r="L31" s="20"/>
    </row>
    <row r="32" spans="1:12" ht="120" hidden="1" x14ac:dyDescent="0.25">
      <c r="A32" s="48" t="s">
        <v>63</v>
      </c>
      <c r="B32" s="105"/>
      <c r="C32" s="105"/>
      <c r="D32" s="105"/>
      <c r="E32" s="3">
        <v>851</v>
      </c>
      <c r="F32" s="2" t="s">
        <v>11</v>
      </c>
      <c r="G32" s="2" t="s">
        <v>13</v>
      </c>
      <c r="H32" s="81" t="s">
        <v>326</v>
      </c>
      <c r="I32" s="3"/>
      <c r="J32" s="20">
        <f t="shared" ref="J32" si="21">J33+J35</f>
        <v>0</v>
      </c>
      <c r="K32" s="20">
        <f t="shared" ref="K32" si="22">K33+K35</f>
        <v>0</v>
      </c>
      <c r="L32" s="20">
        <f t="shared" ref="L32" si="23">L33+L35</f>
        <v>0</v>
      </c>
    </row>
    <row r="33" spans="1:12" ht="150" hidden="1" x14ac:dyDescent="0.25">
      <c r="A33" s="48" t="s">
        <v>15</v>
      </c>
      <c r="B33" s="105"/>
      <c r="C33" s="105"/>
      <c r="D33" s="105"/>
      <c r="E33" s="3">
        <v>851</v>
      </c>
      <c r="F33" s="2" t="s">
        <v>11</v>
      </c>
      <c r="G33" s="2" t="s">
        <v>13</v>
      </c>
      <c r="H33" s="81" t="s">
        <v>326</v>
      </c>
      <c r="I33" s="2" t="s">
        <v>17</v>
      </c>
      <c r="J33" s="20">
        <f t="shared" ref="J33:L33" si="24">J34</f>
        <v>0</v>
      </c>
      <c r="K33" s="20">
        <f t="shared" si="24"/>
        <v>0</v>
      </c>
      <c r="L33" s="20">
        <f t="shared" si="24"/>
        <v>0</v>
      </c>
    </row>
    <row r="34" spans="1:12" ht="45" hidden="1" x14ac:dyDescent="0.25">
      <c r="A34" s="48" t="s">
        <v>265</v>
      </c>
      <c r="B34" s="104"/>
      <c r="C34" s="104"/>
      <c r="D34" s="104"/>
      <c r="E34" s="3">
        <v>851</v>
      </c>
      <c r="F34" s="2" t="s">
        <v>11</v>
      </c>
      <c r="G34" s="2" t="s">
        <v>13</v>
      </c>
      <c r="H34" s="81" t="s">
        <v>326</v>
      </c>
      <c r="I34" s="2" t="s">
        <v>18</v>
      </c>
      <c r="J34" s="20"/>
      <c r="K34" s="20"/>
      <c r="L34" s="20"/>
    </row>
    <row r="35" spans="1:12" ht="60" hidden="1" x14ac:dyDescent="0.25">
      <c r="A35" s="48" t="s">
        <v>20</v>
      </c>
      <c r="B35" s="104"/>
      <c r="C35" s="104"/>
      <c r="D35" s="104"/>
      <c r="E35" s="3">
        <v>851</v>
      </c>
      <c r="F35" s="2" t="s">
        <v>11</v>
      </c>
      <c r="G35" s="2" t="s">
        <v>13</v>
      </c>
      <c r="H35" s="81" t="s">
        <v>326</v>
      </c>
      <c r="I35" s="2" t="s">
        <v>21</v>
      </c>
      <c r="J35" s="20">
        <f t="shared" ref="J35:L35" si="25">J36</f>
        <v>0</v>
      </c>
      <c r="K35" s="20">
        <f t="shared" si="25"/>
        <v>0</v>
      </c>
      <c r="L35" s="20">
        <f t="shared" si="25"/>
        <v>0</v>
      </c>
    </row>
    <row r="36" spans="1:12" ht="75" hidden="1" x14ac:dyDescent="0.25">
      <c r="A36" s="48" t="s">
        <v>9</v>
      </c>
      <c r="B36" s="105"/>
      <c r="C36" s="105"/>
      <c r="D36" s="105"/>
      <c r="E36" s="3">
        <v>851</v>
      </c>
      <c r="F36" s="2" t="s">
        <v>11</v>
      </c>
      <c r="G36" s="2" t="s">
        <v>13</v>
      </c>
      <c r="H36" s="81" t="s">
        <v>326</v>
      </c>
      <c r="I36" s="2" t="s">
        <v>22</v>
      </c>
      <c r="J36" s="20"/>
      <c r="K36" s="20"/>
      <c r="L36" s="20"/>
    </row>
    <row r="37" spans="1:12" ht="105" hidden="1" x14ac:dyDescent="0.25">
      <c r="A37" s="48" t="s">
        <v>264</v>
      </c>
      <c r="B37" s="105"/>
      <c r="C37" s="105"/>
      <c r="D37" s="105"/>
      <c r="E37" s="3">
        <v>851</v>
      </c>
      <c r="F37" s="2" t="s">
        <v>11</v>
      </c>
      <c r="G37" s="2" t="s">
        <v>13</v>
      </c>
      <c r="H37" s="81" t="s">
        <v>310</v>
      </c>
      <c r="I37" s="2"/>
      <c r="J37" s="20">
        <f t="shared" ref="J37:L38" si="26">J38</f>
        <v>0</v>
      </c>
      <c r="K37" s="20">
        <f t="shared" si="26"/>
        <v>0</v>
      </c>
      <c r="L37" s="20">
        <f t="shared" si="26"/>
        <v>0</v>
      </c>
    </row>
    <row r="38" spans="1:12" ht="150" hidden="1" x14ac:dyDescent="0.25">
      <c r="A38" s="48" t="s">
        <v>15</v>
      </c>
      <c r="B38" s="105"/>
      <c r="C38" s="105"/>
      <c r="D38" s="105"/>
      <c r="E38" s="3">
        <v>851</v>
      </c>
      <c r="F38" s="2" t="s">
        <v>16</v>
      </c>
      <c r="G38" s="2" t="s">
        <v>13</v>
      </c>
      <c r="H38" s="81" t="s">
        <v>310</v>
      </c>
      <c r="I38" s="2" t="s">
        <v>17</v>
      </c>
      <c r="J38" s="20">
        <f t="shared" si="26"/>
        <v>0</v>
      </c>
      <c r="K38" s="20">
        <f t="shared" si="26"/>
        <v>0</v>
      </c>
      <c r="L38" s="20">
        <f t="shared" ref="L38" si="27">L39</f>
        <v>0</v>
      </c>
    </row>
    <row r="39" spans="1:12" ht="45" hidden="1" x14ac:dyDescent="0.25">
      <c r="A39" s="48" t="s">
        <v>265</v>
      </c>
      <c r="B39" s="104"/>
      <c r="C39" s="104"/>
      <c r="D39" s="104"/>
      <c r="E39" s="3">
        <v>851</v>
      </c>
      <c r="F39" s="2" t="s">
        <v>11</v>
      </c>
      <c r="G39" s="2" t="s">
        <v>13</v>
      </c>
      <c r="H39" s="81" t="s">
        <v>310</v>
      </c>
      <c r="I39" s="2" t="s">
        <v>18</v>
      </c>
      <c r="J39" s="20"/>
      <c r="K39" s="20"/>
      <c r="L39" s="20"/>
    </row>
    <row r="40" spans="1:12" ht="60" hidden="1" x14ac:dyDescent="0.25">
      <c r="A40" s="48" t="s">
        <v>19</v>
      </c>
      <c r="B40" s="34"/>
      <c r="C40" s="103"/>
      <c r="D40" s="103"/>
      <c r="E40" s="3">
        <v>851</v>
      </c>
      <c r="F40" s="2" t="s">
        <v>16</v>
      </c>
      <c r="G40" s="2" t="s">
        <v>13</v>
      </c>
      <c r="H40" s="81" t="s">
        <v>311</v>
      </c>
      <c r="I40" s="2"/>
      <c r="J40" s="20">
        <f t="shared" ref="J40" si="28">J41+J43+J45</f>
        <v>0</v>
      </c>
      <c r="K40" s="20">
        <f t="shared" ref="K40" si="29">K41+K43+K45</f>
        <v>0</v>
      </c>
      <c r="L40" s="20">
        <f t="shared" ref="L40" si="30">L41+L43+L45</f>
        <v>0</v>
      </c>
    </row>
    <row r="41" spans="1:12" ht="150" hidden="1" x14ac:dyDescent="0.25">
      <c r="A41" s="48" t="s">
        <v>15</v>
      </c>
      <c r="B41" s="103"/>
      <c r="C41" s="103"/>
      <c r="D41" s="103"/>
      <c r="E41" s="3">
        <v>851</v>
      </c>
      <c r="F41" s="2" t="s">
        <v>11</v>
      </c>
      <c r="G41" s="2" t="s">
        <v>13</v>
      </c>
      <c r="H41" s="81" t="s">
        <v>311</v>
      </c>
      <c r="I41" s="2" t="s">
        <v>17</v>
      </c>
      <c r="J41" s="20">
        <f t="shared" ref="J41:L41" si="31">J42</f>
        <v>0</v>
      </c>
      <c r="K41" s="20">
        <f t="shared" si="31"/>
        <v>0</v>
      </c>
      <c r="L41" s="20">
        <f t="shared" si="31"/>
        <v>0</v>
      </c>
    </row>
    <row r="42" spans="1:12" ht="45" hidden="1" x14ac:dyDescent="0.25">
      <c r="A42" s="48" t="s">
        <v>265</v>
      </c>
      <c r="B42" s="103"/>
      <c r="C42" s="103"/>
      <c r="D42" s="103"/>
      <c r="E42" s="3">
        <v>851</v>
      </c>
      <c r="F42" s="2" t="s">
        <v>11</v>
      </c>
      <c r="G42" s="2" t="s">
        <v>13</v>
      </c>
      <c r="H42" s="81" t="s">
        <v>311</v>
      </c>
      <c r="I42" s="2" t="s">
        <v>18</v>
      </c>
      <c r="J42" s="20"/>
      <c r="K42" s="20"/>
      <c r="L42" s="20"/>
    </row>
    <row r="43" spans="1:12" ht="60" hidden="1" x14ac:dyDescent="0.25">
      <c r="A43" s="48" t="s">
        <v>20</v>
      </c>
      <c r="B43" s="103"/>
      <c r="C43" s="103"/>
      <c r="D43" s="103"/>
      <c r="E43" s="3">
        <v>851</v>
      </c>
      <c r="F43" s="2" t="s">
        <v>11</v>
      </c>
      <c r="G43" s="2" t="s">
        <v>13</v>
      </c>
      <c r="H43" s="81" t="s">
        <v>311</v>
      </c>
      <c r="I43" s="2" t="s">
        <v>21</v>
      </c>
      <c r="J43" s="20">
        <f t="shared" ref="J43:L43" si="32">J44</f>
        <v>0</v>
      </c>
      <c r="K43" s="20">
        <f t="shared" si="32"/>
        <v>0</v>
      </c>
      <c r="L43" s="20">
        <f t="shared" si="32"/>
        <v>0</v>
      </c>
    </row>
    <row r="44" spans="1:12" ht="75" hidden="1" x14ac:dyDescent="0.25">
      <c r="A44" s="48" t="s">
        <v>9</v>
      </c>
      <c r="B44" s="103"/>
      <c r="C44" s="103"/>
      <c r="D44" s="103"/>
      <c r="E44" s="3">
        <v>851</v>
      </c>
      <c r="F44" s="2" t="s">
        <v>11</v>
      </c>
      <c r="G44" s="2" t="s">
        <v>13</v>
      </c>
      <c r="H44" s="81" t="s">
        <v>311</v>
      </c>
      <c r="I44" s="2" t="s">
        <v>22</v>
      </c>
      <c r="J44" s="20"/>
      <c r="K44" s="20"/>
      <c r="L44" s="20"/>
    </row>
    <row r="45" spans="1:12" ht="30" hidden="1" x14ac:dyDescent="0.25">
      <c r="A45" s="48" t="s">
        <v>23</v>
      </c>
      <c r="B45" s="103"/>
      <c r="C45" s="103"/>
      <c r="D45" s="103"/>
      <c r="E45" s="3">
        <v>851</v>
      </c>
      <c r="F45" s="2" t="s">
        <v>11</v>
      </c>
      <c r="G45" s="2" t="s">
        <v>13</v>
      </c>
      <c r="H45" s="81" t="s">
        <v>311</v>
      </c>
      <c r="I45" s="2" t="s">
        <v>24</v>
      </c>
      <c r="J45" s="20">
        <f t="shared" ref="J45:L45" si="33">J46</f>
        <v>0</v>
      </c>
      <c r="K45" s="20">
        <f t="shared" si="33"/>
        <v>0</v>
      </c>
      <c r="L45" s="20">
        <f t="shared" si="33"/>
        <v>0</v>
      </c>
    </row>
    <row r="46" spans="1:12" ht="30" hidden="1" x14ac:dyDescent="0.25">
      <c r="A46" s="48" t="s">
        <v>25</v>
      </c>
      <c r="B46" s="103"/>
      <c r="C46" s="103"/>
      <c r="D46" s="103"/>
      <c r="E46" s="3">
        <v>851</v>
      </c>
      <c r="F46" s="2" t="s">
        <v>11</v>
      </c>
      <c r="G46" s="2" t="s">
        <v>13</v>
      </c>
      <c r="H46" s="81" t="s">
        <v>311</v>
      </c>
      <c r="I46" s="2" t="s">
        <v>26</v>
      </c>
      <c r="J46" s="20"/>
      <c r="K46" s="20"/>
      <c r="L46" s="20"/>
    </row>
    <row r="47" spans="1:12" ht="45" hidden="1" x14ac:dyDescent="0.25">
      <c r="A47" s="48" t="s">
        <v>401</v>
      </c>
      <c r="B47" s="34"/>
      <c r="C47" s="105"/>
      <c r="D47" s="105"/>
      <c r="E47" s="3">
        <v>851</v>
      </c>
      <c r="F47" s="2" t="s">
        <v>11</v>
      </c>
      <c r="G47" s="2" t="s">
        <v>13</v>
      </c>
      <c r="H47" s="81" t="s">
        <v>312</v>
      </c>
      <c r="I47" s="2"/>
      <c r="J47" s="20">
        <f t="shared" ref="J47:L48" si="34">J48</f>
        <v>0</v>
      </c>
      <c r="K47" s="20">
        <f t="shared" si="34"/>
        <v>0</v>
      </c>
      <c r="L47" s="20">
        <f t="shared" si="34"/>
        <v>0</v>
      </c>
    </row>
    <row r="48" spans="1:12" ht="60" hidden="1" x14ac:dyDescent="0.25">
      <c r="A48" s="48" t="s">
        <v>20</v>
      </c>
      <c r="B48" s="105"/>
      <c r="C48" s="105"/>
      <c r="D48" s="105"/>
      <c r="E48" s="3">
        <v>851</v>
      </c>
      <c r="F48" s="2" t="s">
        <v>11</v>
      </c>
      <c r="G48" s="2" t="s">
        <v>13</v>
      </c>
      <c r="H48" s="81" t="s">
        <v>312</v>
      </c>
      <c r="I48" s="2" t="s">
        <v>21</v>
      </c>
      <c r="J48" s="20">
        <f t="shared" si="34"/>
        <v>0</v>
      </c>
      <c r="K48" s="20">
        <f t="shared" si="34"/>
        <v>0</v>
      </c>
      <c r="L48" s="20">
        <f t="shared" ref="L48" si="35">L49</f>
        <v>0</v>
      </c>
    </row>
    <row r="49" spans="1:12" ht="75" hidden="1" x14ac:dyDescent="0.25">
      <c r="A49" s="48" t="s">
        <v>9</v>
      </c>
      <c r="B49" s="105"/>
      <c r="C49" s="105"/>
      <c r="D49" s="105"/>
      <c r="E49" s="3">
        <v>851</v>
      </c>
      <c r="F49" s="2" t="s">
        <v>11</v>
      </c>
      <c r="G49" s="2" t="s">
        <v>13</v>
      </c>
      <c r="H49" s="81" t="s">
        <v>312</v>
      </c>
      <c r="I49" s="2" t="s">
        <v>22</v>
      </c>
      <c r="J49" s="20"/>
      <c r="K49" s="20"/>
      <c r="L49" s="20"/>
    </row>
    <row r="50" spans="1:12" ht="75" hidden="1" x14ac:dyDescent="0.25">
      <c r="A50" s="14" t="s">
        <v>296</v>
      </c>
      <c r="B50" s="14"/>
      <c r="C50" s="14"/>
      <c r="D50" s="14"/>
      <c r="E50" s="3">
        <v>851</v>
      </c>
      <c r="F50" s="2" t="s">
        <v>11</v>
      </c>
      <c r="G50" s="2" t="s">
        <v>13</v>
      </c>
      <c r="H50" s="81" t="s">
        <v>313</v>
      </c>
      <c r="I50" s="2"/>
      <c r="J50" s="20">
        <f t="shared" ref="J50:L51" si="36">J51</f>
        <v>0</v>
      </c>
      <c r="K50" s="20">
        <f t="shared" si="36"/>
        <v>0</v>
      </c>
      <c r="L50" s="20">
        <f t="shared" si="36"/>
        <v>0</v>
      </c>
    </row>
    <row r="51" spans="1:12" ht="60" hidden="1" x14ac:dyDescent="0.25">
      <c r="A51" s="48" t="s">
        <v>20</v>
      </c>
      <c r="B51" s="105"/>
      <c r="C51" s="105"/>
      <c r="D51" s="105"/>
      <c r="E51" s="3">
        <v>851</v>
      </c>
      <c r="F51" s="2" t="s">
        <v>11</v>
      </c>
      <c r="G51" s="2" t="s">
        <v>13</v>
      </c>
      <c r="H51" s="81" t="s">
        <v>313</v>
      </c>
      <c r="I51" s="2" t="s">
        <v>21</v>
      </c>
      <c r="J51" s="20">
        <f t="shared" si="36"/>
        <v>0</v>
      </c>
      <c r="K51" s="20">
        <f t="shared" si="36"/>
        <v>0</v>
      </c>
      <c r="L51" s="20">
        <f t="shared" ref="L51" si="37">L52</f>
        <v>0</v>
      </c>
    </row>
    <row r="52" spans="1:12" ht="75" hidden="1" x14ac:dyDescent="0.25">
      <c r="A52" s="48" t="s">
        <v>9</v>
      </c>
      <c r="B52" s="105"/>
      <c r="C52" s="105"/>
      <c r="D52" s="105"/>
      <c r="E52" s="3">
        <v>851</v>
      </c>
      <c r="F52" s="2" t="s">
        <v>11</v>
      </c>
      <c r="G52" s="2" t="s">
        <v>13</v>
      </c>
      <c r="H52" s="81" t="s">
        <v>313</v>
      </c>
      <c r="I52" s="2" t="s">
        <v>22</v>
      </c>
      <c r="J52" s="20"/>
      <c r="K52" s="20"/>
      <c r="L52" s="20"/>
    </row>
    <row r="53" spans="1:12" ht="45" hidden="1" x14ac:dyDescent="0.25">
      <c r="A53" s="48" t="s">
        <v>28</v>
      </c>
      <c r="B53" s="34"/>
      <c r="C53" s="105"/>
      <c r="D53" s="105"/>
      <c r="E53" s="3">
        <v>851</v>
      </c>
      <c r="F53" s="2" t="s">
        <v>11</v>
      </c>
      <c r="G53" s="2" t="s">
        <v>13</v>
      </c>
      <c r="H53" s="81" t="s">
        <v>314</v>
      </c>
      <c r="I53" s="2"/>
      <c r="J53" s="20">
        <f t="shared" ref="J53:L54" si="38">J54</f>
        <v>0</v>
      </c>
      <c r="K53" s="20">
        <f t="shared" si="38"/>
        <v>0</v>
      </c>
      <c r="L53" s="20">
        <f t="shared" si="38"/>
        <v>0</v>
      </c>
    </row>
    <row r="54" spans="1:12" ht="30" hidden="1" x14ac:dyDescent="0.25">
      <c r="A54" s="48" t="s">
        <v>23</v>
      </c>
      <c r="B54" s="105"/>
      <c r="C54" s="105"/>
      <c r="D54" s="105"/>
      <c r="E54" s="3">
        <v>851</v>
      </c>
      <c r="F54" s="2" t="s">
        <v>11</v>
      </c>
      <c r="G54" s="2" t="s">
        <v>13</v>
      </c>
      <c r="H54" s="81" t="s">
        <v>314</v>
      </c>
      <c r="I54" s="2" t="s">
        <v>24</v>
      </c>
      <c r="J54" s="20">
        <f t="shared" si="38"/>
        <v>0</v>
      </c>
      <c r="K54" s="20">
        <f t="shared" si="38"/>
        <v>0</v>
      </c>
      <c r="L54" s="20">
        <f t="shared" ref="L54" si="39">L55</f>
        <v>0</v>
      </c>
    </row>
    <row r="55" spans="1:12" ht="30" hidden="1" x14ac:dyDescent="0.25">
      <c r="A55" s="48" t="s">
        <v>25</v>
      </c>
      <c r="B55" s="105"/>
      <c r="C55" s="105"/>
      <c r="D55" s="105"/>
      <c r="E55" s="3">
        <v>851</v>
      </c>
      <c r="F55" s="2" t="s">
        <v>11</v>
      </c>
      <c r="G55" s="2" t="s">
        <v>13</v>
      </c>
      <c r="H55" s="81" t="s">
        <v>314</v>
      </c>
      <c r="I55" s="2" t="s">
        <v>26</v>
      </c>
      <c r="J55" s="20"/>
      <c r="K55" s="20"/>
      <c r="L55" s="20"/>
    </row>
    <row r="56" spans="1:12" ht="135" hidden="1" x14ac:dyDescent="0.25">
      <c r="A56" s="48" t="s">
        <v>27</v>
      </c>
      <c r="B56" s="34"/>
      <c r="C56" s="105"/>
      <c r="D56" s="105"/>
      <c r="E56" s="3">
        <v>851</v>
      </c>
      <c r="F56" s="2" t="s">
        <v>11</v>
      </c>
      <c r="G56" s="2" t="s">
        <v>13</v>
      </c>
      <c r="H56" s="81" t="s">
        <v>315</v>
      </c>
      <c r="I56" s="2"/>
      <c r="J56" s="20">
        <f t="shared" ref="J56:L57" si="40">J57</f>
        <v>0</v>
      </c>
      <c r="K56" s="20">
        <f t="shared" si="40"/>
        <v>0</v>
      </c>
      <c r="L56" s="20">
        <f t="shared" si="40"/>
        <v>0</v>
      </c>
    </row>
    <row r="57" spans="1:12" ht="60" hidden="1" x14ac:dyDescent="0.25">
      <c r="A57" s="48" t="s">
        <v>20</v>
      </c>
      <c r="B57" s="104"/>
      <c r="C57" s="104"/>
      <c r="D57" s="104"/>
      <c r="E57" s="3">
        <v>851</v>
      </c>
      <c r="F57" s="2" t="s">
        <v>11</v>
      </c>
      <c r="G57" s="2" t="s">
        <v>13</v>
      </c>
      <c r="H57" s="81" t="s">
        <v>315</v>
      </c>
      <c r="I57" s="2" t="s">
        <v>21</v>
      </c>
      <c r="J57" s="20">
        <f t="shared" si="40"/>
        <v>0</v>
      </c>
      <c r="K57" s="20">
        <f t="shared" si="40"/>
        <v>0</v>
      </c>
      <c r="L57" s="20">
        <f t="shared" ref="L57" si="41">L58</f>
        <v>0</v>
      </c>
    </row>
    <row r="58" spans="1:12" ht="75" hidden="1" x14ac:dyDescent="0.25">
      <c r="A58" s="48" t="s">
        <v>9</v>
      </c>
      <c r="B58" s="105"/>
      <c r="C58" s="105"/>
      <c r="D58" s="105"/>
      <c r="E58" s="3">
        <v>851</v>
      </c>
      <c r="F58" s="2" t="s">
        <v>11</v>
      </c>
      <c r="G58" s="2" t="s">
        <v>13</v>
      </c>
      <c r="H58" s="81" t="s">
        <v>315</v>
      </c>
      <c r="I58" s="2" t="s">
        <v>22</v>
      </c>
      <c r="J58" s="20"/>
      <c r="K58" s="20"/>
      <c r="L58" s="20"/>
    </row>
    <row r="59" spans="1:12" ht="165" x14ac:dyDescent="0.25">
      <c r="A59" s="48" t="s">
        <v>466</v>
      </c>
      <c r="B59" s="34"/>
      <c r="C59" s="112"/>
      <c r="D59" s="112"/>
      <c r="E59" s="118">
        <v>851</v>
      </c>
      <c r="F59" s="2" t="s">
        <v>11</v>
      </c>
      <c r="G59" s="2" t="s">
        <v>13</v>
      </c>
      <c r="H59" s="81" t="s">
        <v>467</v>
      </c>
      <c r="I59" s="2"/>
      <c r="J59" s="20">
        <f t="shared" ref="J59:J69" si="42">J60</f>
        <v>450</v>
      </c>
      <c r="K59" s="20"/>
      <c r="L59" s="20"/>
    </row>
    <row r="60" spans="1:12" ht="60" x14ac:dyDescent="0.25">
      <c r="A60" s="48" t="s">
        <v>20</v>
      </c>
      <c r="B60" s="111"/>
      <c r="C60" s="111"/>
      <c r="D60" s="111"/>
      <c r="E60" s="118">
        <v>851</v>
      </c>
      <c r="F60" s="2" t="s">
        <v>11</v>
      </c>
      <c r="G60" s="2" t="s">
        <v>13</v>
      </c>
      <c r="H60" s="81" t="s">
        <v>467</v>
      </c>
      <c r="I60" s="2" t="s">
        <v>21</v>
      </c>
      <c r="J60" s="20">
        <f t="shared" si="42"/>
        <v>450</v>
      </c>
      <c r="K60" s="20"/>
      <c r="L60" s="20"/>
    </row>
    <row r="61" spans="1:12" ht="75" x14ac:dyDescent="0.25">
      <c r="A61" s="48" t="s">
        <v>9</v>
      </c>
      <c r="B61" s="112"/>
      <c r="C61" s="112"/>
      <c r="D61" s="112"/>
      <c r="E61" s="118">
        <v>851</v>
      </c>
      <c r="F61" s="2" t="s">
        <v>11</v>
      </c>
      <c r="G61" s="2" t="s">
        <v>13</v>
      </c>
      <c r="H61" s="81" t="s">
        <v>467</v>
      </c>
      <c r="I61" s="2" t="s">
        <v>22</v>
      </c>
      <c r="J61" s="20">
        <v>450</v>
      </c>
      <c r="K61" s="20"/>
      <c r="L61" s="20"/>
    </row>
    <row r="62" spans="1:12" ht="150" x14ac:dyDescent="0.25">
      <c r="A62" s="112" t="s">
        <v>468</v>
      </c>
      <c r="B62" s="34"/>
      <c r="C62" s="112"/>
      <c r="D62" s="112"/>
      <c r="E62" s="118">
        <v>851</v>
      </c>
      <c r="F62" s="2" t="s">
        <v>11</v>
      </c>
      <c r="G62" s="2" t="s">
        <v>13</v>
      </c>
      <c r="H62" s="81" t="s">
        <v>469</v>
      </c>
      <c r="I62" s="2"/>
      <c r="J62" s="20">
        <f t="shared" si="42"/>
        <v>450</v>
      </c>
      <c r="K62" s="20"/>
      <c r="L62" s="20"/>
    </row>
    <row r="63" spans="1:12" ht="60" x14ac:dyDescent="0.25">
      <c r="A63" s="48" t="s">
        <v>20</v>
      </c>
      <c r="B63" s="111"/>
      <c r="C63" s="111"/>
      <c r="D63" s="111"/>
      <c r="E63" s="118">
        <v>851</v>
      </c>
      <c r="F63" s="2" t="s">
        <v>11</v>
      </c>
      <c r="G63" s="2" t="s">
        <v>13</v>
      </c>
      <c r="H63" s="81" t="s">
        <v>469</v>
      </c>
      <c r="I63" s="2" t="s">
        <v>21</v>
      </c>
      <c r="J63" s="20">
        <f t="shared" si="42"/>
        <v>450</v>
      </c>
      <c r="K63" s="20"/>
      <c r="L63" s="20"/>
    </row>
    <row r="64" spans="1:12" ht="75" x14ac:dyDescent="0.25">
      <c r="A64" s="48" t="s">
        <v>9</v>
      </c>
      <c r="B64" s="112"/>
      <c r="C64" s="112"/>
      <c r="D64" s="112"/>
      <c r="E64" s="118">
        <v>851</v>
      </c>
      <c r="F64" s="2" t="s">
        <v>11</v>
      </c>
      <c r="G64" s="2" t="s">
        <v>13</v>
      </c>
      <c r="H64" s="81" t="s">
        <v>469</v>
      </c>
      <c r="I64" s="2" t="s">
        <v>22</v>
      </c>
      <c r="J64" s="20">
        <v>450</v>
      </c>
      <c r="K64" s="20"/>
      <c r="L64" s="20"/>
    </row>
    <row r="65" spans="1:12" ht="225" x14ac:dyDescent="0.25">
      <c r="A65" s="112" t="s">
        <v>470</v>
      </c>
      <c r="B65" s="34"/>
      <c r="C65" s="112"/>
      <c r="D65" s="112"/>
      <c r="E65" s="118">
        <v>851</v>
      </c>
      <c r="F65" s="2" t="s">
        <v>11</v>
      </c>
      <c r="G65" s="2" t="s">
        <v>13</v>
      </c>
      <c r="H65" s="81" t="s">
        <v>471</v>
      </c>
      <c r="I65" s="2"/>
      <c r="J65" s="20">
        <f t="shared" si="42"/>
        <v>450</v>
      </c>
      <c r="K65" s="20"/>
      <c r="L65" s="20"/>
    </row>
    <row r="66" spans="1:12" ht="60" x14ac:dyDescent="0.25">
      <c r="A66" s="48" t="s">
        <v>20</v>
      </c>
      <c r="B66" s="111"/>
      <c r="C66" s="111"/>
      <c r="D66" s="111"/>
      <c r="E66" s="118">
        <v>851</v>
      </c>
      <c r="F66" s="2" t="s">
        <v>11</v>
      </c>
      <c r="G66" s="2" t="s">
        <v>13</v>
      </c>
      <c r="H66" s="81" t="s">
        <v>471</v>
      </c>
      <c r="I66" s="2" t="s">
        <v>21</v>
      </c>
      <c r="J66" s="20">
        <f t="shared" si="42"/>
        <v>450</v>
      </c>
      <c r="K66" s="20"/>
      <c r="L66" s="20"/>
    </row>
    <row r="67" spans="1:12" ht="75" x14ac:dyDescent="0.25">
      <c r="A67" s="48" t="s">
        <v>9</v>
      </c>
      <c r="B67" s="112"/>
      <c r="C67" s="112"/>
      <c r="D67" s="112"/>
      <c r="E67" s="118">
        <v>851</v>
      </c>
      <c r="F67" s="2" t="s">
        <v>11</v>
      </c>
      <c r="G67" s="2" t="s">
        <v>13</v>
      </c>
      <c r="H67" s="81" t="s">
        <v>471</v>
      </c>
      <c r="I67" s="2" t="s">
        <v>22</v>
      </c>
      <c r="J67" s="20">
        <v>450</v>
      </c>
      <c r="K67" s="20"/>
      <c r="L67" s="20"/>
    </row>
    <row r="68" spans="1:12" ht="150" x14ac:dyDescent="0.25">
      <c r="A68" s="112" t="s">
        <v>472</v>
      </c>
      <c r="B68" s="34"/>
      <c r="C68" s="112"/>
      <c r="D68" s="112"/>
      <c r="E68" s="118">
        <v>851</v>
      </c>
      <c r="F68" s="2" t="s">
        <v>11</v>
      </c>
      <c r="G68" s="2" t="s">
        <v>13</v>
      </c>
      <c r="H68" s="81" t="s">
        <v>473</v>
      </c>
      <c r="I68" s="2"/>
      <c r="J68" s="20">
        <f t="shared" si="42"/>
        <v>1575</v>
      </c>
      <c r="K68" s="20"/>
      <c r="L68" s="20"/>
    </row>
    <row r="69" spans="1:12" ht="60" x14ac:dyDescent="0.25">
      <c r="A69" s="48" t="s">
        <v>20</v>
      </c>
      <c r="B69" s="111"/>
      <c r="C69" s="111"/>
      <c r="D69" s="111"/>
      <c r="E69" s="118">
        <v>851</v>
      </c>
      <c r="F69" s="2" t="s">
        <v>11</v>
      </c>
      <c r="G69" s="2" t="s">
        <v>13</v>
      </c>
      <c r="H69" s="81" t="s">
        <v>473</v>
      </c>
      <c r="I69" s="2" t="s">
        <v>21</v>
      </c>
      <c r="J69" s="20">
        <f t="shared" si="42"/>
        <v>1575</v>
      </c>
      <c r="K69" s="20"/>
      <c r="L69" s="20"/>
    </row>
    <row r="70" spans="1:12" ht="75" x14ac:dyDescent="0.25">
      <c r="A70" s="48" t="s">
        <v>9</v>
      </c>
      <c r="B70" s="112"/>
      <c r="C70" s="112"/>
      <c r="D70" s="112"/>
      <c r="E70" s="118">
        <v>851</v>
      </c>
      <c r="F70" s="2" t="s">
        <v>11</v>
      </c>
      <c r="G70" s="2" t="s">
        <v>13</v>
      </c>
      <c r="H70" s="81" t="s">
        <v>473</v>
      </c>
      <c r="I70" s="2" t="s">
        <v>22</v>
      </c>
      <c r="J70" s="20">
        <v>1575</v>
      </c>
      <c r="K70" s="20"/>
      <c r="L70" s="20"/>
    </row>
    <row r="71" spans="1:12" hidden="1" x14ac:dyDescent="0.25">
      <c r="A71" s="58" t="s">
        <v>29</v>
      </c>
      <c r="B71" s="105"/>
      <c r="C71" s="105"/>
      <c r="D71" s="105"/>
      <c r="E71" s="23">
        <v>851</v>
      </c>
      <c r="F71" s="18" t="s">
        <v>11</v>
      </c>
      <c r="G71" s="18" t="s">
        <v>30</v>
      </c>
      <c r="H71" s="81" t="s">
        <v>46</v>
      </c>
      <c r="I71" s="18"/>
      <c r="J71" s="21">
        <f t="shared" ref="J71:L73" si="43">J72</f>
        <v>0</v>
      </c>
      <c r="K71" s="21">
        <f t="shared" si="43"/>
        <v>0</v>
      </c>
      <c r="L71" s="21">
        <f t="shared" si="43"/>
        <v>0</v>
      </c>
    </row>
    <row r="72" spans="1:12" ht="105" hidden="1" x14ac:dyDescent="0.25">
      <c r="A72" s="48" t="s">
        <v>159</v>
      </c>
      <c r="B72" s="105"/>
      <c r="C72" s="105"/>
      <c r="D72" s="105"/>
      <c r="E72" s="3">
        <v>851</v>
      </c>
      <c r="F72" s="2" t="s">
        <v>11</v>
      </c>
      <c r="G72" s="2" t="s">
        <v>30</v>
      </c>
      <c r="H72" s="81" t="s">
        <v>316</v>
      </c>
      <c r="I72" s="2"/>
      <c r="J72" s="20">
        <f t="shared" si="43"/>
        <v>0</v>
      </c>
      <c r="K72" s="20">
        <f t="shared" si="43"/>
        <v>0</v>
      </c>
      <c r="L72" s="20">
        <f t="shared" ref="L72:L73" si="44">L73</f>
        <v>0</v>
      </c>
    </row>
    <row r="73" spans="1:12" ht="60" hidden="1" x14ac:dyDescent="0.25">
      <c r="A73" s="48" t="s">
        <v>20</v>
      </c>
      <c r="B73" s="104"/>
      <c r="C73" s="104"/>
      <c r="D73" s="104"/>
      <c r="E73" s="3">
        <v>851</v>
      </c>
      <c r="F73" s="2" t="s">
        <v>11</v>
      </c>
      <c r="G73" s="2" t="s">
        <v>30</v>
      </c>
      <c r="H73" s="81" t="s">
        <v>316</v>
      </c>
      <c r="I73" s="2" t="s">
        <v>21</v>
      </c>
      <c r="J73" s="20">
        <f t="shared" si="43"/>
        <v>0</v>
      </c>
      <c r="K73" s="20">
        <f t="shared" si="43"/>
        <v>0</v>
      </c>
      <c r="L73" s="20">
        <f t="shared" si="44"/>
        <v>0</v>
      </c>
    </row>
    <row r="74" spans="1:12" ht="75" hidden="1" x14ac:dyDescent="0.25">
      <c r="A74" s="48" t="s">
        <v>9</v>
      </c>
      <c r="B74" s="105"/>
      <c r="C74" s="105"/>
      <c r="D74" s="105"/>
      <c r="E74" s="3">
        <v>851</v>
      </c>
      <c r="F74" s="2" t="s">
        <v>11</v>
      </c>
      <c r="G74" s="2" t="s">
        <v>30</v>
      </c>
      <c r="H74" s="81" t="s">
        <v>316</v>
      </c>
      <c r="I74" s="2" t="s">
        <v>22</v>
      </c>
      <c r="J74" s="20"/>
      <c r="K74" s="20"/>
      <c r="L74" s="20"/>
    </row>
    <row r="75" spans="1:12" s="22" customFormat="1" ht="42.75" x14ac:dyDescent="0.25">
      <c r="A75" s="58" t="s">
        <v>32</v>
      </c>
      <c r="B75" s="41"/>
      <c r="C75" s="41"/>
      <c r="D75" s="41"/>
      <c r="E75" s="3">
        <v>851</v>
      </c>
      <c r="F75" s="18" t="s">
        <v>11</v>
      </c>
      <c r="G75" s="18" t="s">
        <v>33</v>
      </c>
      <c r="H75" s="81" t="s">
        <v>46</v>
      </c>
      <c r="I75" s="18"/>
      <c r="J75" s="21">
        <f t="shared" ref="J75" si="45">J79+J76+J82+J85</f>
        <v>630100</v>
      </c>
      <c r="K75" s="21">
        <f t="shared" ref="K75" si="46">K79+K76+K85</f>
        <v>0</v>
      </c>
      <c r="L75" s="21">
        <f t="shared" ref="L75" si="47">L79+L76+L85</f>
        <v>0</v>
      </c>
    </row>
    <row r="76" spans="1:12" ht="60" hidden="1" x14ac:dyDescent="0.25">
      <c r="A76" s="48" t="s">
        <v>231</v>
      </c>
      <c r="B76" s="105"/>
      <c r="C76" s="105"/>
      <c r="D76" s="105"/>
      <c r="E76" s="3">
        <v>851</v>
      </c>
      <c r="F76" s="2" t="s">
        <v>11</v>
      </c>
      <c r="G76" s="3" t="s">
        <v>33</v>
      </c>
      <c r="H76" s="81" t="s">
        <v>317</v>
      </c>
      <c r="I76" s="2"/>
      <c r="J76" s="20">
        <f t="shared" ref="J76:L77" si="48">J77</f>
        <v>0</v>
      </c>
      <c r="K76" s="20">
        <f t="shared" si="48"/>
        <v>0</v>
      </c>
      <c r="L76" s="20">
        <f t="shared" si="48"/>
        <v>0</v>
      </c>
    </row>
    <row r="77" spans="1:12" ht="60" hidden="1" x14ac:dyDescent="0.25">
      <c r="A77" s="48" t="s">
        <v>20</v>
      </c>
      <c r="B77" s="104"/>
      <c r="C77" s="104"/>
      <c r="D77" s="104"/>
      <c r="E77" s="3">
        <v>851</v>
      </c>
      <c r="F77" s="2" t="s">
        <v>11</v>
      </c>
      <c r="G77" s="3" t="s">
        <v>33</v>
      </c>
      <c r="H77" s="81" t="s">
        <v>317</v>
      </c>
      <c r="I77" s="2" t="s">
        <v>21</v>
      </c>
      <c r="J77" s="20">
        <f t="shared" si="48"/>
        <v>0</v>
      </c>
      <c r="K77" s="20">
        <f t="shared" si="48"/>
        <v>0</v>
      </c>
      <c r="L77" s="20">
        <f t="shared" ref="L77" si="49">L78</f>
        <v>0</v>
      </c>
    </row>
    <row r="78" spans="1:12" ht="75" hidden="1" x14ac:dyDescent="0.25">
      <c r="A78" s="48" t="s">
        <v>9</v>
      </c>
      <c r="B78" s="105"/>
      <c r="C78" s="105"/>
      <c r="D78" s="105"/>
      <c r="E78" s="3">
        <v>851</v>
      </c>
      <c r="F78" s="2" t="s">
        <v>11</v>
      </c>
      <c r="G78" s="3" t="s">
        <v>33</v>
      </c>
      <c r="H78" s="81" t="s">
        <v>317</v>
      </c>
      <c r="I78" s="2" t="s">
        <v>22</v>
      </c>
      <c r="J78" s="20"/>
      <c r="K78" s="20"/>
      <c r="L78" s="20"/>
    </row>
    <row r="79" spans="1:12" ht="75" hidden="1" x14ac:dyDescent="0.25">
      <c r="A79" s="48" t="s">
        <v>38</v>
      </c>
      <c r="B79" s="105"/>
      <c r="C79" s="105"/>
      <c r="D79" s="105"/>
      <c r="E79" s="3">
        <v>851</v>
      </c>
      <c r="F79" s="2" t="s">
        <v>16</v>
      </c>
      <c r="G79" s="3" t="s">
        <v>33</v>
      </c>
      <c r="H79" s="81" t="s">
        <v>394</v>
      </c>
      <c r="I79" s="2"/>
      <c r="J79" s="20">
        <f t="shared" ref="J79:L80" si="50">J80</f>
        <v>0</v>
      </c>
      <c r="K79" s="20">
        <f t="shared" si="50"/>
        <v>0</v>
      </c>
      <c r="L79" s="20">
        <f t="shared" si="50"/>
        <v>0</v>
      </c>
    </row>
    <row r="80" spans="1:12" ht="60" hidden="1" x14ac:dyDescent="0.25">
      <c r="A80" s="48" t="s">
        <v>20</v>
      </c>
      <c r="B80" s="104"/>
      <c r="C80" s="104"/>
      <c r="D80" s="104"/>
      <c r="E80" s="3">
        <v>851</v>
      </c>
      <c r="F80" s="2" t="s">
        <v>11</v>
      </c>
      <c r="G80" s="2" t="s">
        <v>33</v>
      </c>
      <c r="H80" s="81" t="s">
        <v>394</v>
      </c>
      <c r="I80" s="2" t="s">
        <v>21</v>
      </c>
      <c r="J80" s="20">
        <f t="shared" si="50"/>
        <v>0</v>
      </c>
      <c r="K80" s="20">
        <f t="shared" si="50"/>
        <v>0</v>
      </c>
      <c r="L80" s="20">
        <f t="shared" ref="L80" si="51">L81</f>
        <v>0</v>
      </c>
    </row>
    <row r="81" spans="1:12" ht="75" hidden="1" x14ac:dyDescent="0.25">
      <c r="A81" s="48" t="s">
        <v>9</v>
      </c>
      <c r="B81" s="105"/>
      <c r="C81" s="105"/>
      <c r="D81" s="105"/>
      <c r="E81" s="3">
        <v>851</v>
      </c>
      <c r="F81" s="2" t="s">
        <v>11</v>
      </c>
      <c r="G81" s="2" t="s">
        <v>33</v>
      </c>
      <c r="H81" s="81" t="s">
        <v>394</v>
      </c>
      <c r="I81" s="2" t="s">
        <v>22</v>
      </c>
      <c r="J81" s="20"/>
      <c r="K81" s="20"/>
      <c r="L81" s="20"/>
    </row>
    <row r="82" spans="1:12" ht="72.75" customHeight="1" x14ac:dyDescent="0.25">
      <c r="A82" s="48" t="s">
        <v>455</v>
      </c>
      <c r="B82" s="101"/>
      <c r="C82" s="105"/>
      <c r="D82" s="105"/>
      <c r="E82" s="3" t="s">
        <v>259</v>
      </c>
      <c r="F82" s="2" t="s">
        <v>11</v>
      </c>
      <c r="G82" s="2" t="s">
        <v>33</v>
      </c>
      <c r="H82" s="81" t="s">
        <v>477</v>
      </c>
      <c r="I82" s="2"/>
      <c r="J82" s="20">
        <f t="shared" ref="J82:J83" si="52">J83</f>
        <v>630100</v>
      </c>
      <c r="K82" s="20"/>
      <c r="L82" s="20"/>
    </row>
    <row r="83" spans="1:12" ht="60" x14ac:dyDescent="0.25">
      <c r="A83" s="48" t="s">
        <v>20</v>
      </c>
      <c r="B83" s="105"/>
      <c r="C83" s="105"/>
      <c r="D83" s="105"/>
      <c r="E83" s="3">
        <v>851</v>
      </c>
      <c r="F83" s="2" t="s">
        <v>11</v>
      </c>
      <c r="G83" s="2" t="s">
        <v>33</v>
      </c>
      <c r="H83" s="81" t="s">
        <v>477</v>
      </c>
      <c r="I83" s="2" t="s">
        <v>21</v>
      </c>
      <c r="J83" s="20">
        <f t="shared" si="52"/>
        <v>630100</v>
      </c>
      <c r="K83" s="20"/>
      <c r="L83" s="20"/>
    </row>
    <row r="84" spans="1:12" ht="60.75" customHeight="1" x14ac:dyDescent="0.25">
      <c r="A84" s="48" t="s">
        <v>9</v>
      </c>
      <c r="B84" s="105"/>
      <c r="C84" s="105"/>
      <c r="D84" s="105"/>
      <c r="E84" s="3">
        <v>851</v>
      </c>
      <c r="F84" s="2" t="s">
        <v>11</v>
      </c>
      <c r="G84" s="2" t="s">
        <v>33</v>
      </c>
      <c r="H84" s="81" t="s">
        <v>477</v>
      </c>
      <c r="I84" s="2" t="s">
        <v>22</v>
      </c>
      <c r="J84" s="20">
        <v>630100</v>
      </c>
      <c r="K84" s="20"/>
      <c r="L84" s="20"/>
    </row>
    <row r="85" spans="1:12" s="1" customFormat="1" ht="60" hidden="1" x14ac:dyDescent="0.25">
      <c r="A85" s="48" t="s">
        <v>39</v>
      </c>
      <c r="B85" s="103"/>
      <c r="C85" s="103"/>
      <c r="D85" s="103"/>
      <c r="E85" s="3">
        <v>851</v>
      </c>
      <c r="F85" s="3" t="s">
        <v>11</v>
      </c>
      <c r="G85" s="3" t="s">
        <v>33</v>
      </c>
      <c r="H85" s="81" t="s">
        <v>318</v>
      </c>
      <c r="I85" s="3"/>
      <c r="J85" s="20">
        <f t="shared" ref="J85:L86" si="53">J86</f>
        <v>0</v>
      </c>
      <c r="K85" s="20">
        <f t="shared" si="53"/>
        <v>0</v>
      </c>
      <c r="L85" s="20">
        <f t="shared" si="53"/>
        <v>0</v>
      </c>
    </row>
    <row r="86" spans="1:12" ht="75" hidden="1" x14ac:dyDescent="0.25">
      <c r="A86" s="48" t="s">
        <v>40</v>
      </c>
      <c r="B86" s="105"/>
      <c r="C86" s="105"/>
      <c r="D86" s="105"/>
      <c r="E86" s="3">
        <v>851</v>
      </c>
      <c r="F86" s="2" t="s">
        <v>11</v>
      </c>
      <c r="G86" s="2" t="s">
        <v>33</v>
      </c>
      <c r="H86" s="81" t="s">
        <v>318</v>
      </c>
      <c r="I86" s="2">
        <v>600</v>
      </c>
      <c r="J86" s="20">
        <f t="shared" si="53"/>
        <v>0</v>
      </c>
      <c r="K86" s="20">
        <f t="shared" si="53"/>
        <v>0</v>
      </c>
      <c r="L86" s="20">
        <f t="shared" ref="L86" si="54">L87</f>
        <v>0</v>
      </c>
    </row>
    <row r="87" spans="1:12" ht="30" hidden="1" x14ac:dyDescent="0.25">
      <c r="A87" s="48" t="s">
        <v>81</v>
      </c>
      <c r="B87" s="105"/>
      <c r="C87" s="105"/>
      <c r="D87" s="105"/>
      <c r="E87" s="3">
        <v>851</v>
      </c>
      <c r="F87" s="2" t="s">
        <v>11</v>
      </c>
      <c r="G87" s="2" t="s">
        <v>33</v>
      </c>
      <c r="H87" s="81" t="s">
        <v>318</v>
      </c>
      <c r="I87" s="2">
        <v>610</v>
      </c>
      <c r="J87" s="20"/>
      <c r="K87" s="20"/>
      <c r="L87" s="20"/>
    </row>
    <row r="88" spans="1:12" s="32" customFormat="1" x14ac:dyDescent="0.25">
      <c r="A88" s="58" t="s">
        <v>42</v>
      </c>
      <c r="B88" s="33"/>
      <c r="C88" s="33"/>
      <c r="D88" s="33"/>
      <c r="E88" s="2">
        <v>851</v>
      </c>
      <c r="F88" s="16" t="s">
        <v>43</v>
      </c>
      <c r="G88" s="16"/>
      <c r="H88" s="81" t="s">
        <v>46</v>
      </c>
      <c r="I88" s="16"/>
      <c r="J88" s="25">
        <f t="shared" ref="J88:J89" si="55">J89</f>
        <v>-574746</v>
      </c>
      <c r="K88" s="25">
        <f t="shared" ref="K88:L89" si="56">K89</f>
        <v>-600640</v>
      </c>
      <c r="L88" s="25">
        <f t="shared" si="56"/>
        <v>-621814</v>
      </c>
    </row>
    <row r="89" spans="1:12" s="35" customFormat="1" ht="42.75" x14ac:dyDescent="0.25">
      <c r="A89" s="58" t="s">
        <v>44</v>
      </c>
      <c r="B89" s="5"/>
      <c r="C89" s="5"/>
      <c r="D89" s="5"/>
      <c r="E89" s="2">
        <v>851</v>
      </c>
      <c r="F89" s="18" t="s">
        <v>43</v>
      </c>
      <c r="G89" s="18" t="s">
        <v>45</v>
      </c>
      <c r="H89" s="81" t="s">
        <v>46</v>
      </c>
      <c r="I89" s="18"/>
      <c r="J89" s="21">
        <f t="shared" si="55"/>
        <v>-574746</v>
      </c>
      <c r="K89" s="21">
        <f t="shared" si="56"/>
        <v>-600640</v>
      </c>
      <c r="L89" s="21">
        <f t="shared" ref="L89" si="57">L90</f>
        <v>-621814</v>
      </c>
    </row>
    <row r="90" spans="1:12" s="1" customFormat="1" ht="75" x14ac:dyDescent="0.25">
      <c r="A90" s="48" t="s">
        <v>439</v>
      </c>
      <c r="B90" s="104"/>
      <c r="C90" s="104"/>
      <c r="D90" s="104"/>
      <c r="E90" s="2">
        <v>851</v>
      </c>
      <c r="F90" s="3" t="s">
        <v>43</v>
      </c>
      <c r="G90" s="3" t="s">
        <v>45</v>
      </c>
      <c r="H90" s="81" t="s">
        <v>319</v>
      </c>
      <c r="I90" s="3" t="s">
        <v>46</v>
      </c>
      <c r="J90" s="20">
        <f t="shared" ref="J90" si="58">J91+J93+J95</f>
        <v>-574746</v>
      </c>
      <c r="K90" s="20">
        <f t="shared" ref="K90" si="59">K91+K93+K95</f>
        <v>-600640</v>
      </c>
      <c r="L90" s="20">
        <f t="shared" ref="L90" si="60">L91+L93+L95</f>
        <v>-621814</v>
      </c>
    </row>
    <row r="91" spans="1:12" ht="150" x14ac:dyDescent="0.25">
      <c r="A91" s="48" t="s">
        <v>15</v>
      </c>
      <c r="B91" s="103"/>
      <c r="C91" s="103"/>
      <c r="D91" s="103"/>
      <c r="E91" s="3">
        <v>851</v>
      </c>
      <c r="F91" s="2" t="s">
        <v>43</v>
      </c>
      <c r="G91" s="2" t="s">
        <v>45</v>
      </c>
      <c r="H91" s="81" t="s">
        <v>319</v>
      </c>
      <c r="I91" s="2" t="s">
        <v>17</v>
      </c>
      <c r="J91" s="20">
        <f t="shared" ref="J91" si="61">J92</f>
        <v>-277559</v>
      </c>
      <c r="K91" s="20">
        <f t="shared" ref="K91:L91" si="62">K92</f>
        <v>-275320</v>
      </c>
      <c r="L91" s="20">
        <f t="shared" si="62"/>
        <v>-285907</v>
      </c>
    </row>
    <row r="92" spans="1:12" ht="45" x14ac:dyDescent="0.25">
      <c r="A92" s="48" t="s">
        <v>265</v>
      </c>
      <c r="B92" s="103"/>
      <c r="C92" s="103"/>
      <c r="D92" s="103"/>
      <c r="E92" s="3">
        <v>851</v>
      </c>
      <c r="F92" s="2" t="s">
        <v>43</v>
      </c>
      <c r="G92" s="2" t="s">
        <v>45</v>
      </c>
      <c r="H92" s="81" t="s">
        <v>319</v>
      </c>
      <c r="I92" s="2" t="s">
        <v>18</v>
      </c>
      <c r="J92" s="20">
        <f>-287373+9814</f>
        <v>-277559</v>
      </c>
      <c r="K92" s="20">
        <v>-275320</v>
      </c>
      <c r="L92" s="20">
        <v>-285907</v>
      </c>
    </row>
    <row r="93" spans="1:12" ht="60" x14ac:dyDescent="0.25">
      <c r="A93" s="48" t="s">
        <v>20</v>
      </c>
      <c r="B93" s="103"/>
      <c r="C93" s="103"/>
      <c r="D93" s="103"/>
      <c r="E93" s="3">
        <v>851</v>
      </c>
      <c r="F93" s="2" t="s">
        <v>43</v>
      </c>
      <c r="G93" s="2" t="s">
        <v>45</v>
      </c>
      <c r="H93" s="81" t="s">
        <v>319</v>
      </c>
      <c r="I93" s="2" t="s">
        <v>21</v>
      </c>
      <c r="J93" s="20">
        <f t="shared" ref="J93:L93" si="63">J94</f>
        <v>-9814</v>
      </c>
      <c r="K93" s="20">
        <f t="shared" si="63"/>
        <v>-25000</v>
      </c>
      <c r="L93" s="20">
        <f t="shared" si="63"/>
        <v>-25000</v>
      </c>
    </row>
    <row r="94" spans="1:12" ht="75" x14ac:dyDescent="0.25">
      <c r="A94" s="48" t="s">
        <v>9</v>
      </c>
      <c r="B94" s="103"/>
      <c r="C94" s="103"/>
      <c r="D94" s="103"/>
      <c r="E94" s="3">
        <v>851</v>
      </c>
      <c r="F94" s="2" t="s">
        <v>43</v>
      </c>
      <c r="G94" s="2" t="s">
        <v>45</v>
      </c>
      <c r="H94" s="81" t="s">
        <v>319</v>
      </c>
      <c r="I94" s="2" t="s">
        <v>22</v>
      </c>
      <c r="J94" s="20">
        <f>-9814</f>
        <v>-9814</v>
      </c>
      <c r="K94" s="20">
        <v>-25000</v>
      </c>
      <c r="L94" s="20">
        <v>-25000</v>
      </c>
    </row>
    <row r="95" spans="1:12" ht="30" x14ac:dyDescent="0.25">
      <c r="A95" s="48" t="s">
        <v>34</v>
      </c>
      <c r="B95" s="104"/>
      <c r="C95" s="104"/>
      <c r="D95" s="104"/>
      <c r="E95" s="3">
        <v>851</v>
      </c>
      <c r="F95" s="3" t="s">
        <v>43</v>
      </c>
      <c r="G95" s="3" t="s">
        <v>45</v>
      </c>
      <c r="H95" s="81" t="s">
        <v>319</v>
      </c>
      <c r="I95" s="3" t="s">
        <v>35</v>
      </c>
      <c r="J95" s="20">
        <f t="shared" ref="J95:L95" si="64">J96</f>
        <v>-287373</v>
      </c>
      <c r="K95" s="20">
        <f t="shared" si="64"/>
        <v>-300320</v>
      </c>
      <c r="L95" s="20">
        <f t="shared" si="64"/>
        <v>-310907</v>
      </c>
    </row>
    <row r="96" spans="1:12" ht="17.25" customHeight="1" x14ac:dyDescent="0.25">
      <c r="A96" s="48" t="s">
        <v>36</v>
      </c>
      <c r="B96" s="104"/>
      <c r="C96" s="104"/>
      <c r="D96" s="104"/>
      <c r="E96" s="3">
        <v>851</v>
      </c>
      <c r="F96" s="3" t="s">
        <v>43</v>
      </c>
      <c r="G96" s="3" t="s">
        <v>45</v>
      </c>
      <c r="H96" s="81" t="s">
        <v>319</v>
      </c>
      <c r="I96" s="3" t="s">
        <v>37</v>
      </c>
      <c r="J96" s="20">
        <v>-287373</v>
      </c>
      <c r="K96" s="20">
        <v>-300320</v>
      </c>
      <c r="L96" s="20">
        <v>-310907</v>
      </c>
    </row>
    <row r="97" spans="1:12" s="32" customFormat="1" ht="57" hidden="1" x14ac:dyDescent="0.25">
      <c r="A97" s="58" t="s">
        <v>47</v>
      </c>
      <c r="B97" s="33"/>
      <c r="C97" s="33"/>
      <c r="D97" s="33"/>
      <c r="E97" s="3">
        <v>851</v>
      </c>
      <c r="F97" s="16" t="s">
        <v>45</v>
      </c>
      <c r="G97" s="16"/>
      <c r="H97" s="81" t="s">
        <v>46</v>
      </c>
      <c r="I97" s="16"/>
      <c r="J97" s="25">
        <f t="shared" ref="J97" si="65">J98</f>
        <v>0</v>
      </c>
      <c r="K97" s="25">
        <f t="shared" ref="K97:L97" si="66">K98</f>
        <v>0</v>
      </c>
      <c r="L97" s="25">
        <f t="shared" si="66"/>
        <v>0</v>
      </c>
    </row>
    <row r="98" spans="1:12" s="22" customFormat="1" ht="85.5" hidden="1" x14ac:dyDescent="0.25">
      <c r="A98" s="58" t="s">
        <v>295</v>
      </c>
      <c r="B98" s="41"/>
      <c r="C98" s="41"/>
      <c r="D98" s="41"/>
      <c r="E98" s="3">
        <v>851</v>
      </c>
      <c r="F98" s="18" t="s">
        <v>45</v>
      </c>
      <c r="G98" s="18" t="s">
        <v>90</v>
      </c>
      <c r="H98" s="81" t="s">
        <v>46</v>
      </c>
      <c r="I98" s="18"/>
      <c r="J98" s="21">
        <f t="shared" ref="J98" si="67">J99+J106</f>
        <v>0</v>
      </c>
      <c r="K98" s="21">
        <f t="shared" ref="K98" si="68">K99+K106</f>
        <v>0</v>
      </c>
      <c r="L98" s="21">
        <f t="shared" ref="L98" si="69">L99+L106</f>
        <v>0</v>
      </c>
    </row>
    <row r="99" spans="1:12" ht="30" hidden="1" x14ac:dyDescent="0.25">
      <c r="A99" s="48" t="s">
        <v>49</v>
      </c>
      <c r="B99" s="105"/>
      <c r="C99" s="105"/>
      <c r="D99" s="105"/>
      <c r="E99" s="3">
        <v>851</v>
      </c>
      <c r="F99" s="2" t="s">
        <v>45</v>
      </c>
      <c r="G99" s="2" t="s">
        <v>90</v>
      </c>
      <c r="H99" s="81" t="s">
        <v>320</v>
      </c>
      <c r="I99" s="2"/>
      <c r="J99" s="20">
        <f t="shared" ref="J99" si="70">J100+J102+J104</f>
        <v>0</v>
      </c>
      <c r="K99" s="20">
        <f t="shared" ref="K99" si="71">K100+K102+K104</f>
        <v>0</v>
      </c>
      <c r="L99" s="20">
        <f t="shared" ref="L99" si="72">L100+L102+L104</f>
        <v>0</v>
      </c>
    </row>
    <row r="100" spans="1:12" ht="150" hidden="1" x14ac:dyDescent="0.25">
      <c r="A100" s="48" t="s">
        <v>15</v>
      </c>
      <c r="B100" s="105"/>
      <c r="C100" s="105"/>
      <c r="D100" s="105"/>
      <c r="E100" s="3">
        <v>851</v>
      </c>
      <c r="F100" s="2" t="s">
        <v>45</v>
      </c>
      <c r="G100" s="3" t="s">
        <v>90</v>
      </c>
      <c r="H100" s="81" t="s">
        <v>320</v>
      </c>
      <c r="I100" s="2" t="s">
        <v>17</v>
      </c>
      <c r="J100" s="20">
        <f t="shared" ref="J100:L100" si="73">J101</f>
        <v>0</v>
      </c>
      <c r="K100" s="20">
        <f t="shared" si="73"/>
        <v>0</v>
      </c>
      <c r="L100" s="20">
        <f t="shared" si="73"/>
        <v>0</v>
      </c>
    </row>
    <row r="101" spans="1:12" ht="45" hidden="1" x14ac:dyDescent="0.25">
      <c r="A101" s="48" t="s">
        <v>7</v>
      </c>
      <c r="B101" s="105"/>
      <c r="C101" s="105"/>
      <c r="D101" s="105"/>
      <c r="E101" s="3">
        <v>851</v>
      </c>
      <c r="F101" s="2" t="s">
        <v>45</v>
      </c>
      <c r="G101" s="3" t="s">
        <v>90</v>
      </c>
      <c r="H101" s="81" t="s">
        <v>320</v>
      </c>
      <c r="I101" s="2" t="s">
        <v>50</v>
      </c>
      <c r="J101" s="20"/>
      <c r="K101" s="20"/>
      <c r="L101" s="20"/>
    </row>
    <row r="102" spans="1:12" ht="60" hidden="1" x14ac:dyDescent="0.25">
      <c r="A102" s="48" t="s">
        <v>20</v>
      </c>
      <c r="B102" s="104"/>
      <c r="C102" s="104"/>
      <c r="D102" s="104"/>
      <c r="E102" s="3">
        <v>851</v>
      </c>
      <c r="F102" s="2" t="s">
        <v>45</v>
      </c>
      <c r="G102" s="3" t="s">
        <v>90</v>
      </c>
      <c r="H102" s="81" t="s">
        <v>320</v>
      </c>
      <c r="I102" s="2" t="s">
        <v>21</v>
      </c>
      <c r="J102" s="20">
        <f t="shared" ref="J102:L102" si="74">J103</f>
        <v>0</v>
      </c>
      <c r="K102" s="20">
        <f t="shared" si="74"/>
        <v>0</v>
      </c>
      <c r="L102" s="20">
        <f t="shared" si="74"/>
        <v>0</v>
      </c>
    </row>
    <row r="103" spans="1:12" ht="75" hidden="1" x14ac:dyDescent="0.25">
      <c r="A103" s="48" t="s">
        <v>9</v>
      </c>
      <c r="B103" s="105"/>
      <c r="C103" s="105"/>
      <c r="D103" s="105"/>
      <c r="E103" s="3">
        <v>851</v>
      </c>
      <c r="F103" s="2" t="s">
        <v>45</v>
      </c>
      <c r="G103" s="3" t="s">
        <v>90</v>
      </c>
      <c r="H103" s="81" t="s">
        <v>320</v>
      </c>
      <c r="I103" s="2" t="s">
        <v>22</v>
      </c>
      <c r="J103" s="20"/>
      <c r="K103" s="20"/>
      <c r="L103" s="20"/>
    </row>
    <row r="104" spans="1:12" ht="30" hidden="1" x14ac:dyDescent="0.25">
      <c r="A104" s="48" t="s">
        <v>23</v>
      </c>
      <c r="B104" s="105"/>
      <c r="C104" s="105"/>
      <c r="D104" s="105"/>
      <c r="E104" s="3">
        <v>851</v>
      </c>
      <c r="F104" s="2" t="s">
        <v>45</v>
      </c>
      <c r="G104" s="3" t="s">
        <v>90</v>
      </c>
      <c r="H104" s="81" t="s">
        <v>320</v>
      </c>
      <c r="I104" s="2" t="s">
        <v>24</v>
      </c>
      <c r="J104" s="20">
        <f t="shared" ref="J104:L104" si="75">J105</f>
        <v>0</v>
      </c>
      <c r="K104" s="20">
        <f t="shared" si="75"/>
        <v>0</v>
      </c>
      <c r="L104" s="20">
        <f t="shared" si="75"/>
        <v>0</v>
      </c>
    </row>
    <row r="105" spans="1:12" ht="30" hidden="1" x14ac:dyDescent="0.25">
      <c r="A105" s="48" t="s">
        <v>25</v>
      </c>
      <c r="B105" s="105"/>
      <c r="C105" s="105"/>
      <c r="D105" s="105"/>
      <c r="E105" s="3">
        <v>851</v>
      </c>
      <c r="F105" s="2" t="s">
        <v>45</v>
      </c>
      <c r="G105" s="3" t="s">
        <v>90</v>
      </c>
      <c r="H105" s="81" t="s">
        <v>320</v>
      </c>
      <c r="I105" s="2" t="s">
        <v>26</v>
      </c>
      <c r="J105" s="20"/>
      <c r="K105" s="20"/>
      <c r="L105" s="20"/>
    </row>
    <row r="106" spans="1:12" ht="75" hidden="1" x14ac:dyDescent="0.25">
      <c r="A106" s="48" t="s">
        <v>254</v>
      </c>
      <c r="B106" s="105"/>
      <c r="C106" s="105"/>
      <c r="D106" s="105"/>
      <c r="E106" s="3">
        <v>851</v>
      </c>
      <c r="F106" s="2" t="s">
        <v>45</v>
      </c>
      <c r="G106" s="2" t="s">
        <v>90</v>
      </c>
      <c r="H106" s="81" t="s">
        <v>321</v>
      </c>
      <c r="I106" s="2"/>
      <c r="J106" s="20">
        <f t="shared" ref="J106:L107" si="76">J107</f>
        <v>0</v>
      </c>
      <c r="K106" s="20">
        <f t="shared" si="76"/>
        <v>0</v>
      </c>
      <c r="L106" s="20">
        <f t="shared" si="76"/>
        <v>0</v>
      </c>
    </row>
    <row r="107" spans="1:12" ht="60" hidden="1" x14ac:dyDescent="0.25">
      <c r="A107" s="48" t="s">
        <v>20</v>
      </c>
      <c r="B107" s="104"/>
      <c r="C107" s="104"/>
      <c r="D107" s="104"/>
      <c r="E107" s="3">
        <v>851</v>
      </c>
      <c r="F107" s="2" t="s">
        <v>45</v>
      </c>
      <c r="G107" s="3" t="s">
        <v>90</v>
      </c>
      <c r="H107" s="81" t="s">
        <v>321</v>
      </c>
      <c r="I107" s="2" t="s">
        <v>21</v>
      </c>
      <c r="J107" s="20">
        <f t="shared" si="76"/>
        <v>0</v>
      </c>
      <c r="K107" s="20">
        <f t="shared" si="76"/>
        <v>0</v>
      </c>
      <c r="L107" s="20">
        <f t="shared" ref="L107" si="77">L108</f>
        <v>0</v>
      </c>
    </row>
    <row r="108" spans="1:12" ht="75" hidden="1" x14ac:dyDescent="0.25">
      <c r="A108" s="48" t="s">
        <v>9</v>
      </c>
      <c r="B108" s="105"/>
      <c r="C108" s="105"/>
      <c r="D108" s="105"/>
      <c r="E108" s="3">
        <v>851</v>
      </c>
      <c r="F108" s="2" t="s">
        <v>45</v>
      </c>
      <c r="G108" s="3" t="s">
        <v>90</v>
      </c>
      <c r="H108" s="81" t="s">
        <v>321</v>
      </c>
      <c r="I108" s="2" t="s">
        <v>22</v>
      </c>
      <c r="J108" s="20"/>
      <c r="K108" s="20"/>
      <c r="L108" s="20"/>
    </row>
    <row r="109" spans="1:12" s="32" customFormat="1" ht="28.5" x14ac:dyDescent="0.25">
      <c r="A109" s="58" t="s">
        <v>51</v>
      </c>
      <c r="B109" s="33"/>
      <c r="C109" s="33"/>
      <c r="D109" s="33"/>
      <c r="E109" s="3">
        <v>851</v>
      </c>
      <c r="F109" s="16" t="s">
        <v>13</v>
      </c>
      <c r="G109" s="16"/>
      <c r="H109" s="81" t="s">
        <v>46</v>
      </c>
      <c r="I109" s="16"/>
      <c r="J109" s="25">
        <f t="shared" ref="J109:L109" si="78">J110+J114+J124+J128</f>
        <v>1383611.78</v>
      </c>
      <c r="K109" s="25">
        <f t="shared" ref="K109" si="79">K110+K114+K124+K128</f>
        <v>2595.79</v>
      </c>
      <c r="L109" s="25">
        <f t="shared" si="78"/>
        <v>0</v>
      </c>
    </row>
    <row r="110" spans="1:12" s="22" customFormat="1" ht="28.5" hidden="1" x14ac:dyDescent="0.25">
      <c r="A110" s="58" t="s">
        <v>52</v>
      </c>
      <c r="B110" s="41"/>
      <c r="C110" s="41"/>
      <c r="D110" s="41"/>
      <c r="E110" s="3">
        <v>851</v>
      </c>
      <c r="F110" s="18" t="s">
        <v>13</v>
      </c>
      <c r="G110" s="18" t="s">
        <v>30</v>
      </c>
      <c r="H110" s="81"/>
      <c r="I110" s="18"/>
      <c r="J110" s="21">
        <f t="shared" ref="J110" si="80">J111</f>
        <v>0</v>
      </c>
      <c r="K110" s="21">
        <f t="shared" ref="K110:L112" si="81">K111</f>
        <v>0</v>
      </c>
      <c r="L110" s="21">
        <f t="shared" si="81"/>
        <v>0</v>
      </c>
    </row>
    <row r="111" spans="1:12" s="22" customFormat="1" ht="270" hidden="1" x14ac:dyDescent="0.25">
      <c r="A111" s="48" t="s">
        <v>293</v>
      </c>
      <c r="B111" s="41"/>
      <c r="C111" s="41"/>
      <c r="D111" s="41"/>
      <c r="E111" s="3">
        <v>851</v>
      </c>
      <c r="F111" s="2" t="s">
        <v>13</v>
      </c>
      <c r="G111" s="2" t="s">
        <v>30</v>
      </c>
      <c r="H111" s="81" t="s">
        <v>322</v>
      </c>
      <c r="I111" s="2"/>
      <c r="J111" s="20">
        <f t="shared" ref="J111:L112" si="82">J112</f>
        <v>0</v>
      </c>
      <c r="K111" s="20">
        <f t="shared" si="82"/>
        <v>0</v>
      </c>
      <c r="L111" s="20">
        <f t="shared" si="82"/>
        <v>0</v>
      </c>
    </row>
    <row r="112" spans="1:12" s="22" customFormat="1" ht="60" hidden="1" x14ac:dyDescent="0.25">
      <c r="A112" s="48" t="s">
        <v>20</v>
      </c>
      <c r="B112" s="104"/>
      <c r="C112" s="104"/>
      <c r="D112" s="104"/>
      <c r="E112" s="3">
        <v>851</v>
      </c>
      <c r="F112" s="2" t="s">
        <v>13</v>
      </c>
      <c r="G112" s="2" t="s">
        <v>30</v>
      </c>
      <c r="H112" s="81" t="s">
        <v>322</v>
      </c>
      <c r="I112" s="2" t="s">
        <v>21</v>
      </c>
      <c r="J112" s="20">
        <f t="shared" si="82"/>
        <v>0</v>
      </c>
      <c r="K112" s="20">
        <f t="shared" si="82"/>
        <v>0</v>
      </c>
      <c r="L112" s="20">
        <f t="shared" si="81"/>
        <v>0</v>
      </c>
    </row>
    <row r="113" spans="1:12" s="22" customFormat="1" ht="75" hidden="1" x14ac:dyDescent="0.25">
      <c r="A113" s="48" t="s">
        <v>9</v>
      </c>
      <c r="B113" s="105"/>
      <c r="C113" s="105"/>
      <c r="D113" s="105"/>
      <c r="E113" s="3">
        <v>851</v>
      </c>
      <c r="F113" s="2" t="s">
        <v>13</v>
      </c>
      <c r="G113" s="2" t="s">
        <v>30</v>
      </c>
      <c r="H113" s="81" t="s">
        <v>322</v>
      </c>
      <c r="I113" s="2" t="s">
        <v>22</v>
      </c>
      <c r="J113" s="20"/>
      <c r="K113" s="20"/>
      <c r="L113" s="20"/>
    </row>
    <row r="114" spans="1:12" s="22" customFormat="1" x14ac:dyDescent="0.25">
      <c r="A114" s="58" t="s">
        <v>55</v>
      </c>
      <c r="B114" s="41"/>
      <c r="C114" s="41"/>
      <c r="D114" s="41"/>
      <c r="E114" s="23">
        <v>851</v>
      </c>
      <c r="F114" s="18" t="s">
        <v>13</v>
      </c>
      <c r="G114" s="18" t="s">
        <v>56</v>
      </c>
      <c r="H114" s="81" t="s">
        <v>46</v>
      </c>
      <c r="I114" s="18"/>
      <c r="J114" s="21">
        <f t="shared" ref="J114:L114" si="83">J115+J118+J121</f>
        <v>100800</v>
      </c>
      <c r="K114" s="21">
        <f t="shared" si="83"/>
        <v>0</v>
      </c>
      <c r="L114" s="21">
        <f t="shared" si="83"/>
        <v>0</v>
      </c>
    </row>
    <row r="115" spans="1:12" ht="48" customHeight="1" x14ac:dyDescent="0.25">
      <c r="A115" s="14" t="s">
        <v>449</v>
      </c>
      <c r="B115" s="105"/>
      <c r="C115" s="105"/>
      <c r="D115" s="105"/>
      <c r="E115" s="3">
        <v>851</v>
      </c>
      <c r="F115" s="2" t="s">
        <v>13</v>
      </c>
      <c r="G115" s="2" t="s">
        <v>56</v>
      </c>
      <c r="H115" s="81" t="s">
        <v>451</v>
      </c>
      <c r="I115" s="2"/>
      <c r="J115" s="6">
        <f>J116</f>
        <v>100800</v>
      </c>
      <c r="K115" s="20"/>
      <c r="L115" s="20"/>
    </row>
    <row r="116" spans="1:12" ht="60" x14ac:dyDescent="0.25">
      <c r="A116" s="105" t="s">
        <v>20</v>
      </c>
      <c r="B116" s="105"/>
      <c r="C116" s="105"/>
      <c r="D116" s="105"/>
      <c r="E116" s="3">
        <v>851</v>
      </c>
      <c r="F116" s="2" t="s">
        <v>13</v>
      </c>
      <c r="G116" s="2" t="s">
        <v>56</v>
      </c>
      <c r="H116" s="81" t="s">
        <v>451</v>
      </c>
      <c r="I116" s="2" t="s">
        <v>21</v>
      </c>
      <c r="J116" s="6">
        <f>J117</f>
        <v>100800</v>
      </c>
      <c r="K116" s="20"/>
      <c r="L116" s="20"/>
    </row>
    <row r="117" spans="1:12" ht="63" customHeight="1" x14ac:dyDescent="0.25">
      <c r="A117" s="105" t="s">
        <v>9</v>
      </c>
      <c r="B117" s="105"/>
      <c r="C117" s="105"/>
      <c r="D117" s="105"/>
      <c r="E117" s="3">
        <v>851</v>
      </c>
      <c r="F117" s="2" t="s">
        <v>13</v>
      </c>
      <c r="G117" s="2" t="s">
        <v>56</v>
      </c>
      <c r="H117" s="81" t="s">
        <v>451</v>
      </c>
      <c r="I117" s="2" t="s">
        <v>22</v>
      </c>
      <c r="J117" s="6">
        <v>100800</v>
      </c>
      <c r="K117" s="20"/>
      <c r="L117" s="20"/>
    </row>
    <row r="118" spans="1:12" ht="165" hidden="1" x14ac:dyDescent="0.25">
      <c r="A118" s="48" t="s">
        <v>266</v>
      </c>
      <c r="B118" s="105"/>
      <c r="C118" s="105"/>
      <c r="D118" s="105"/>
      <c r="E118" s="3">
        <v>851</v>
      </c>
      <c r="F118" s="2" t="s">
        <v>13</v>
      </c>
      <c r="G118" s="2" t="s">
        <v>56</v>
      </c>
      <c r="H118" s="81" t="s">
        <v>323</v>
      </c>
      <c r="I118" s="2"/>
      <c r="J118" s="20">
        <f t="shared" ref="J118:L119" si="84">J119</f>
        <v>0</v>
      </c>
      <c r="K118" s="20">
        <f t="shared" si="84"/>
        <v>0</v>
      </c>
      <c r="L118" s="20">
        <f t="shared" si="84"/>
        <v>0</v>
      </c>
    </row>
    <row r="119" spans="1:12" ht="30" hidden="1" x14ac:dyDescent="0.25">
      <c r="A119" s="48" t="s">
        <v>23</v>
      </c>
      <c r="B119" s="105"/>
      <c r="C119" s="105"/>
      <c r="D119" s="105"/>
      <c r="E119" s="3">
        <v>851</v>
      </c>
      <c r="F119" s="2" t="s">
        <v>13</v>
      </c>
      <c r="G119" s="2" t="s">
        <v>56</v>
      </c>
      <c r="H119" s="81" t="s">
        <v>323</v>
      </c>
      <c r="I119" s="2" t="s">
        <v>24</v>
      </c>
      <c r="J119" s="20">
        <f t="shared" si="84"/>
        <v>0</v>
      </c>
      <c r="K119" s="20">
        <f t="shared" si="84"/>
        <v>0</v>
      </c>
      <c r="L119" s="20">
        <f t="shared" ref="L119" si="85">L120</f>
        <v>0</v>
      </c>
    </row>
    <row r="120" spans="1:12" ht="135" hidden="1" x14ac:dyDescent="0.25">
      <c r="A120" s="48" t="s">
        <v>53</v>
      </c>
      <c r="B120" s="105"/>
      <c r="C120" s="105"/>
      <c r="D120" s="105"/>
      <c r="E120" s="3">
        <v>851</v>
      </c>
      <c r="F120" s="2" t="s">
        <v>13</v>
      </c>
      <c r="G120" s="2" t="s">
        <v>56</v>
      </c>
      <c r="H120" s="81" t="s">
        <v>323</v>
      </c>
      <c r="I120" s="2" t="s">
        <v>54</v>
      </c>
      <c r="J120" s="20"/>
      <c r="K120" s="20"/>
      <c r="L120" s="20"/>
    </row>
    <row r="121" spans="1:12" ht="45" hidden="1" x14ac:dyDescent="0.25">
      <c r="A121" s="48" t="s">
        <v>267</v>
      </c>
      <c r="B121" s="105"/>
      <c r="C121" s="105"/>
      <c r="D121" s="105"/>
      <c r="E121" s="3">
        <v>851</v>
      </c>
      <c r="F121" s="2" t="s">
        <v>13</v>
      </c>
      <c r="G121" s="2" t="s">
        <v>56</v>
      </c>
      <c r="H121" s="81" t="s">
        <v>324</v>
      </c>
      <c r="I121" s="2"/>
      <c r="J121" s="20">
        <f t="shared" ref="J121:L122" si="86">J122</f>
        <v>0</v>
      </c>
      <c r="K121" s="20">
        <f t="shared" si="86"/>
        <v>0</v>
      </c>
      <c r="L121" s="20">
        <f t="shared" si="86"/>
        <v>0</v>
      </c>
    </row>
    <row r="122" spans="1:12" ht="30" hidden="1" x14ac:dyDescent="0.25">
      <c r="A122" s="48" t="s">
        <v>23</v>
      </c>
      <c r="B122" s="105"/>
      <c r="C122" s="105"/>
      <c r="D122" s="105"/>
      <c r="E122" s="3">
        <v>851</v>
      </c>
      <c r="F122" s="2" t="s">
        <v>13</v>
      </c>
      <c r="G122" s="2" t="s">
        <v>56</v>
      </c>
      <c r="H122" s="81" t="s">
        <v>324</v>
      </c>
      <c r="I122" s="2" t="s">
        <v>24</v>
      </c>
      <c r="J122" s="20">
        <f t="shared" si="86"/>
        <v>0</v>
      </c>
      <c r="K122" s="20">
        <f t="shared" si="86"/>
        <v>0</v>
      </c>
      <c r="L122" s="20">
        <f t="shared" ref="L122" si="87">L123</f>
        <v>0</v>
      </c>
    </row>
    <row r="123" spans="1:12" ht="30" hidden="1" x14ac:dyDescent="0.25">
      <c r="A123" s="48" t="s">
        <v>25</v>
      </c>
      <c r="B123" s="105"/>
      <c r="C123" s="105"/>
      <c r="D123" s="105"/>
      <c r="E123" s="3">
        <v>851</v>
      </c>
      <c r="F123" s="2" t="s">
        <v>13</v>
      </c>
      <c r="G123" s="2" t="s">
        <v>56</v>
      </c>
      <c r="H123" s="81" t="s">
        <v>324</v>
      </c>
      <c r="I123" s="2" t="s">
        <v>26</v>
      </c>
      <c r="J123" s="20"/>
      <c r="K123" s="20"/>
      <c r="L123" s="20"/>
    </row>
    <row r="124" spans="1:12" s="22" customFormat="1" ht="28.5" x14ac:dyDescent="0.25">
      <c r="A124" s="58" t="s">
        <v>58</v>
      </c>
      <c r="B124" s="41"/>
      <c r="C124" s="41"/>
      <c r="D124" s="41"/>
      <c r="E124" s="23">
        <v>851</v>
      </c>
      <c r="F124" s="18" t="s">
        <v>13</v>
      </c>
      <c r="G124" s="18" t="s">
        <v>48</v>
      </c>
      <c r="H124" s="81" t="s">
        <v>46</v>
      </c>
      <c r="I124" s="18"/>
      <c r="J124" s="21">
        <f t="shared" ref="J124:L126" si="88">J125</f>
        <v>1282811.78</v>
      </c>
      <c r="K124" s="21">
        <f t="shared" si="88"/>
        <v>0</v>
      </c>
      <c r="L124" s="21">
        <f t="shared" si="88"/>
        <v>0</v>
      </c>
    </row>
    <row r="125" spans="1:12" ht="409.5" x14ac:dyDescent="0.25">
      <c r="A125" s="48" t="s">
        <v>268</v>
      </c>
      <c r="B125" s="105"/>
      <c r="C125" s="105"/>
      <c r="D125" s="105"/>
      <c r="E125" s="3">
        <v>851</v>
      </c>
      <c r="F125" s="3" t="s">
        <v>13</v>
      </c>
      <c r="G125" s="3" t="s">
        <v>48</v>
      </c>
      <c r="H125" s="81" t="s">
        <v>325</v>
      </c>
      <c r="I125" s="3"/>
      <c r="J125" s="20">
        <f t="shared" si="88"/>
        <v>1282811.78</v>
      </c>
      <c r="K125" s="20">
        <f t="shared" si="88"/>
        <v>0</v>
      </c>
      <c r="L125" s="20">
        <f t="shared" ref="L125:L126" si="89">L126</f>
        <v>0</v>
      </c>
    </row>
    <row r="126" spans="1:12" ht="20.25" customHeight="1" x14ac:dyDescent="0.25">
      <c r="A126" s="48" t="s">
        <v>34</v>
      </c>
      <c r="B126" s="105"/>
      <c r="C126" s="105"/>
      <c r="D126" s="105"/>
      <c r="E126" s="3">
        <v>851</v>
      </c>
      <c r="F126" s="3" t="s">
        <v>13</v>
      </c>
      <c r="G126" s="3" t="s">
        <v>48</v>
      </c>
      <c r="H126" s="81" t="s">
        <v>325</v>
      </c>
      <c r="I126" s="2" t="s">
        <v>35</v>
      </c>
      <c r="J126" s="20">
        <f t="shared" si="88"/>
        <v>1282811.78</v>
      </c>
      <c r="K126" s="20">
        <f t="shared" si="88"/>
        <v>0</v>
      </c>
      <c r="L126" s="20">
        <f t="shared" si="89"/>
        <v>0</v>
      </c>
    </row>
    <row r="127" spans="1:12" ht="30" x14ac:dyDescent="0.25">
      <c r="A127" s="48" t="s">
        <v>59</v>
      </c>
      <c r="B127" s="105"/>
      <c r="C127" s="105"/>
      <c r="D127" s="105"/>
      <c r="E127" s="3">
        <v>851</v>
      </c>
      <c r="F127" s="3" t="s">
        <v>13</v>
      </c>
      <c r="G127" s="3" t="s">
        <v>48</v>
      </c>
      <c r="H127" s="81" t="s">
        <v>325</v>
      </c>
      <c r="I127" s="2" t="s">
        <v>60</v>
      </c>
      <c r="J127" s="20">
        <v>1282811.78</v>
      </c>
      <c r="K127" s="20"/>
      <c r="L127" s="20"/>
    </row>
    <row r="128" spans="1:12" s="22" customFormat="1" ht="42.75" x14ac:dyDescent="0.25">
      <c r="A128" s="58" t="s">
        <v>61</v>
      </c>
      <c r="B128" s="41"/>
      <c r="C128" s="41"/>
      <c r="D128" s="41"/>
      <c r="E128" s="3">
        <v>851</v>
      </c>
      <c r="F128" s="18" t="s">
        <v>13</v>
      </c>
      <c r="G128" s="18" t="s">
        <v>62</v>
      </c>
      <c r="H128" s="81" t="s">
        <v>46</v>
      </c>
      <c r="I128" s="18"/>
      <c r="J128" s="21">
        <f t="shared" ref="J128:L130" si="90">J129</f>
        <v>0</v>
      </c>
      <c r="K128" s="21">
        <f t="shared" si="90"/>
        <v>2595.79</v>
      </c>
      <c r="L128" s="21">
        <f t="shared" si="90"/>
        <v>0</v>
      </c>
    </row>
    <row r="129" spans="1:12" ht="30" x14ac:dyDescent="0.25">
      <c r="A129" s="48" t="s">
        <v>431</v>
      </c>
      <c r="B129" s="105"/>
      <c r="C129" s="105"/>
      <c r="D129" s="105"/>
      <c r="E129" s="3">
        <v>851</v>
      </c>
      <c r="F129" s="3" t="s">
        <v>13</v>
      </c>
      <c r="G129" s="3" t="s">
        <v>62</v>
      </c>
      <c r="H129" s="81" t="s">
        <v>433</v>
      </c>
      <c r="I129" s="2"/>
      <c r="J129" s="20">
        <f t="shared" ref="J129:L130" si="91">J130</f>
        <v>0</v>
      </c>
      <c r="K129" s="20">
        <f t="shared" si="91"/>
        <v>2595.79</v>
      </c>
      <c r="L129" s="20">
        <f t="shared" si="91"/>
        <v>0</v>
      </c>
    </row>
    <row r="130" spans="1:12" ht="60" x14ac:dyDescent="0.25">
      <c r="A130" s="48" t="s">
        <v>20</v>
      </c>
      <c r="B130" s="105"/>
      <c r="C130" s="105"/>
      <c r="D130" s="105"/>
      <c r="E130" s="3">
        <v>851</v>
      </c>
      <c r="F130" s="3" t="s">
        <v>13</v>
      </c>
      <c r="G130" s="3" t="s">
        <v>62</v>
      </c>
      <c r="H130" s="81" t="s">
        <v>433</v>
      </c>
      <c r="I130" s="2" t="s">
        <v>21</v>
      </c>
      <c r="J130" s="20">
        <f t="shared" si="91"/>
        <v>0</v>
      </c>
      <c r="K130" s="20">
        <f t="shared" si="91"/>
        <v>2595.79</v>
      </c>
      <c r="L130" s="20">
        <f t="shared" si="90"/>
        <v>0</v>
      </c>
    </row>
    <row r="131" spans="1:12" ht="75" x14ac:dyDescent="0.25">
      <c r="A131" s="48" t="s">
        <v>9</v>
      </c>
      <c r="B131" s="105"/>
      <c r="C131" s="105"/>
      <c r="D131" s="105"/>
      <c r="E131" s="3">
        <v>851</v>
      </c>
      <c r="F131" s="3" t="s">
        <v>13</v>
      </c>
      <c r="G131" s="3" t="s">
        <v>62</v>
      </c>
      <c r="H131" s="81" t="s">
        <v>433</v>
      </c>
      <c r="I131" s="2" t="s">
        <v>22</v>
      </c>
      <c r="J131" s="20"/>
      <c r="K131" s="20">
        <v>2595.79</v>
      </c>
      <c r="L131" s="20"/>
    </row>
    <row r="132" spans="1:12" s="32" customFormat="1" ht="28.5" x14ac:dyDescent="0.25">
      <c r="A132" s="58" t="s">
        <v>64</v>
      </c>
      <c r="B132" s="33"/>
      <c r="C132" s="33"/>
      <c r="D132" s="36"/>
      <c r="E132" s="109">
        <v>851</v>
      </c>
      <c r="F132" s="27" t="s">
        <v>30</v>
      </c>
      <c r="G132" s="27"/>
      <c r="H132" s="81" t="s">
        <v>46</v>
      </c>
      <c r="I132" s="16"/>
      <c r="J132" s="25">
        <f>J133+J143+J153+J157</f>
        <v>12713301.149999999</v>
      </c>
      <c r="K132" s="25">
        <f>K133+K143+K153+K157</f>
        <v>15501.95</v>
      </c>
      <c r="L132" s="25">
        <f>L133+L143+L153+L157</f>
        <v>0</v>
      </c>
    </row>
    <row r="133" spans="1:12" s="22" customFormat="1" x14ac:dyDescent="0.25">
      <c r="A133" s="58" t="s">
        <v>65</v>
      </c>
      <c r="B133" s="41"/>
      <c r="C133" s="41"/>
      <c r="D133" s="26"/>
      <c r="E133" s="3">
        <v>851</v>
      </c>
      <c r="F133" s="23" t="s">
        <v>30</v>
      </c>
      <c r="G133" s="23" t="s">
        <v>11</v>
      </c>
      <c r="H133" s="81" t="s">
        <v>46</v>
      </c>
      <c r="I133" s="18"/>
      <c r="J133" s="21">
        <f t="shared" ref="J133" si="92">J134+J137+J140</f>
        <v>145679.28999999998</v>
      </c>
      <c r="K133" s="21">
        <f t="shared" ref="K133" si="93">K134+K140</f>
        <v>0</v>
      </c>
      <c r="L133" s="21">
        <f t="shared" ref="L133" si="94">L134+L140</f>
        <v>0</v>
      </c>
    </row>
    <row r="134" spans="1:12" s="22" customFormat="1" ht="105" x14ac:dyDescent="0.25">
      <c r="A134" s="48" t="s">
        <v>66</v>
      </c>
      <c r="B134" s="105"/>
      <c r="C134" s="105"/>
      <c r="D134" s="24"/>
      <c r="E134" s="3">
        <v>851</v>
      </c>
      <c r="F134" s="3" t="s">
        <v>30</v>
      </c>
      <c r="G134" s="3" t="s">
        <v>11</v>
      </c>
      <c r="H134" s="81" t="s">
        <v>327</v>
      </c>
      <c r="I134" s="2"/>
      <c r="J134" s="20">
        <f t="shared" ref="J134:L135" si="95">J135</f>
        <v>8128.68</v>
      </c>
      <c r="K134" s="20">
        <f t="shared" si="95"/>
        <v>0</v>
      </c>
      <c r="L134" s="20">
        <f t="shared" si="95"/>
        <v>0</v>
      </c>
    </row>
    <row r="135" spans="1:12" s="22" customFormat="1" ht="60" x14ac:dyDescent="0.25">
      <c r="A135" s="48" t="s">
        <v>20</v>
      </c>
      <c r="B135" s="105"/>
      <c r="C135" s="105"/>
      <c r="D135" s="105"/>
      <c r="E135" s="3">
        <v>851</v>
      </c>
      <c r="F135" s="3" t="s">
        <v>30</v>
      </c>
      <c r="G135" s="3" t="s">
        <v>11</v>
      </c>
      <c r="H135" s="81" t="s">
        <v>327</v>
      </c>
      <c r="I135" s="2" t="s">
        <v>21</v>
      </c>
      <c r="J135" s="20">
        <f t="shared" si="95"/>
        <v>8128.68</v>
      </c>
      <c r="K135" s="20">
        <f t="shared" si="95"/>
        <v>0</v>
      </c>
      <c r="L135" s="20">
        <f t="shared" ref="L135" si="96">L136</f>
        <v>0</v>
      </c>
    </row>
    <row r="136" spans="1:12" s="22" customFormat="1" ht="60.75" customHeight="1" x14ac:dyDescent="0.25">
      <c r="A136" s="48" t="s">
        <v>9</v>
      </c>
      <c r="B136" s="105"/>
      <c r="C136" s="105"/>
      <c r="D136" s="105"/>
      <c r="E136" s="3">
        <v>851</v>
      </c>
      <c r="F136" s="3" t="s">
        <v>30</v>
      </c>
      <c r="G136" s="3" t="s">
        <v>11</v>
      </c>
      <c r="H136" s="81" t="s">
        <v>327</v>
      </c>
      <c r="I136" s="2" t="s">
        <v>22</v>
      </c>
      <c r="J136" s="20">
        <v>8128.68</v>
      </c>
      <c r="K136" s="20"/>
      <c r="L136" s="20"/>
    </row>
    <row r="137" spans="1:12" s="22" customFormat="1" ht="30" x14ac:dyDescent="0.25">
      <c r="A137" s="59" t="s">
        <v>452</v>
      </c>
      <c r="B137" s="41"/>
      <c r="C137" s="41"/>
      <c r="D137" s="26"/>
      <c r="E137" s="3">
        <v>851</v>
      </c>
      <c r="F137" s="3" t="s">
        <v>30</v>
      </c>
      <c r="G137" s="3" t="s">
        <v>11</v>
      </c>
      <c r="H137" s="81" t="s">
        <v>453</v>
      </c>
      <c r="I137" s="2"/>
      <c r="J137" s="20">
        <f>J138</f>
        <v>131519.53</v>
      </c>
      <c r="K137" s="20"/>
      <c r="L137" s="20"/>
    </row>
    <row r="138" spans="1:12" s="22" customFormat="1" ht="60" x14ac:dyDescent="0.25">
      <c r="A138" s="48" t="s">
        <v>20</v>
      </c>
      <c r="B138" s="41"/>
      <c r="C138" s="41"/>
      <c r="D138" s="26"/>
      <c r="E138" s="3">
        <v>851</v>
      </c>
      <c r="F138" s="3" t="s">
        <v>30</v>
      </c>
      <c r="G138" s="3" t="s">
        <v>11</v>
      </c>
      <c r="H138" s="81" t="s">
        <v>453</v>
      </c>
      <c r="I138" s="2" t="s">
        <v>21</v>
      </c>
      <c r="J138" s="20">
        <f>J139</f>
        <v>131519.53</v>
      </c>
      <c r="K138" s="20"/>
      <c r="L138" s="20"/>
    </row>
    <row r="139" spans="1:12" s="22" customFormat="1" ht="63.75" customHeight="1" x14ac:dyDescent="0.25">
      <c r="A139" s="48" t="s">
        <v>9</v>
      </c>
      <c r="B139" s="41"/>
      <c r="C139" s="41"/>
      <c r="D139" s="26"/>
      <c r="E139" s="3">
        <v>851</v>
      </c>
      <c r="F139" s="3" t="s">
        <v>30</v>
      </c>
      <c r="G139" s="3" t="s">
        <v>11</v>
      </c>
      <c r="H139" s="81" t="s">
        <v>453</v>
      </c>
      <c r="I139" s="2" t="s">
        <v>22</v>
      </c>
      <c r="J139" s="20">
        <f>61930.86+60946.24+8642.43</f>
        <v>131519.53</v>
      </c>
      <c r="K139" s="20"/>
      <c r="L139" s="20"/>
    </row>
    <row r="140" spans="1:12" s="22" customFormat="1" ht="209.25" customHeight="1" x14ac:dyDescent="0.25">
      <c r="A140" s="48" t="s">
        <v>67</v>
      </c>
      <c r="B140" s="105"/>
      <c r="C140" s="105"/>
      <c r="D140" s="105"/>
      <c r="E140" s="3">
        <v>851</v>
      </c>
      <c r="F140" s="3" t="s">
        <v>30</v>
      </c>
      <c r="G140" s="3" t="s">
        <v>11</v>
      </c>
      <c r="H140" s="81" t="s">
        <v>328</v>
      </c>
      <c r="I140" s="2"/>
      <c r="J140" s="20">
        <f t="shared" ref="J140:L141" si="97">J141</f>
        <v>6031.08</v>
      </c>
      <c r="K140" s="20">
        <f t="shared" si="97"/>
        <v>0</v>
      </c>
      <c r="L140" s="20">
        <f t="shared" si="97"/>
        <v>0</v>
      </c>
    </row>
    <row r="141" spans="1:12" s="22" customFormat="1" ht="22.5" customHeight="1" x14ac:dyDescent="0.25">
      <c r="A141" s="48" t="s">
        <v>34</v>
      </c>
      <c r="B141" s="105"/>
      <c r="C141" s="105"/>
      <c r="D141" s="105"/>
      <c r="E141" s="3">
        <v>851</v>
      </c>
      <c r="F141" s="3" t="s">
        <v>30</v>
      </c>
      <c r="G141" s="3" t="s">
        <v>11</v>
      </c>
      <c r="H141" s="81" t="s">
        <v>328</v>
      </c>
      <c r="I141" s="2" t="s">
        <v>35</v>
      </c>
      <c r="J141" s="20">
        <f t="shared" si="97"/>
        <v>6031.08</v>
      </c>
      <c r="K141" s="20">
        <f t="shared" si="97"/>
        <v>0</v>
      </c>
      <c r="L141" s="20">
        <f t="shared" ref="L141" si="98">L142</f>
        <v>0</v>
      </c>
    </row>
    <row r="142" spans="1:12" s="22" customFormat="1" ht="30" x14ac:dyDescent="0.25">
      <c r="A142" s="48" t="s">
        <v>59</v>
      </c>
      <c r="B142" s="105"/>
      <c r="C142" s="105"/>
      <c r="D142" s="105"/>
      <c r="E142" s="3">
        <v>851</v>
      </c>
      <c r="F142" s="3" t="s">
        <v>30</v>
      </c>
      <c r="G142" s="3" t="s">
        <v>11</v>
      </c>
      <c r="H142" s="81" t="s">
        <v>328</v>
      </c>
      <c r="I142" s="2" t="s">
        <v>60</v>
      </c>
      <c r="J142" s="20">
        <v>6031.08</v>
      </c>
      <c r="K142" s="20"/>
      <c r="L142" s="20"/>
    </row>
    <row r="143" spans="1:12" s="22" customFormat="1" x14ac:dyDescent="0.25">
      <c r="A143" s="67" t="s">
        <v>68</v>
      </c>
      <c r="B143" s="68"/>
      <c r="C143" s="68"/>
      <c r="D143" s="69"/>
      <c r="E143" s="50">
        <v>851</v>
      </c>
      <c r="F143" s="70" t="s">
        <v>30</v>
      </c>
      <c r="G143" s="70" t="s">
        <v>43</v>
      </c>
      <c r="H143" s="82" t="s">
        <v>46</v>
      </c>
      <c r="I143" s="71"/>
      <c r="J143" s="65">
        <f>J144+J147+J150</f>
        <v>8649860</v>
      </c>
      <c r="K143" s="65">
        <f t="shared" ref="K143" si="99">K144+K147</f>
        <v>0</v>
      </c>
      <c r="L143" s="65">
        <f t="shared" ref="L143" si="100">L144+L147</f>
        <v>0</v>
      </c>
    </row>
    <row r="144" spans="1:12" ht="57.75" customHeight="1" x14ac:dyDescent="0.25">
      <c r="A144" s="14" t="s">
        <v>73</v>
      </c>
      <c r="B144" s="105"/>
      <c r="C144" s="105"/>
      <c r="D144" s="24"/>
      <c r="E144" s="3">
        <v>851</v>
      </c>
      <c r="F144" s="3" t="s">
        <v>30</v>
      </c>
      <c r="G144" s="3" t="s">
        <v>43</v>
      </c>
      <c r="H144" s="3" t="s">
        <v>329</v>
      </c>
      <c r="I144" s="2"/>
      <c r="J144" s="20">
        <f t="shared" ref="J144:L145" si="101">J145</f>
        <v>600370</v>
      </c>
      <c r="K144" s="20">
        <f t="shared" si="101"/>
        <v>0</v>
      </c>
      <c r="L144" s="20">
        <f t="shared" si="101"/>
        <v>0</v>
      </c>
    </row>
    <row r="145" spans="1:12" ht="60" x14ac:dyDescent="0.25">
      <c r="A145" s="105" t="s">
        <v>69</v>
      </c>
      <c r="B145" s="105"/>
      <c r="C145" s="105"/>
      <c r="D145" s="24"/>
      <c r="E145" s="3">
        <v>851</v>
      </c>
      <c r="F145" s="3" t="s">
        <v>30</v>
      </c>
      <c r="G145" s="3" t="s">
        <v>43</v>
      </c>
      <c r="H145" s="3" t="s">
        <v>329</v>
      </c>
      <c r="I145" s="2" t="s">
        <v>70</v>
      </c>
      <c r="J145" s="20">
        <f t="shared" si="101"/>
        <v>600370</v>
      </c>
      <c r="K145" s="20">
        <f t="shared" si="101"/>
        <v>0</v>
      </c>
      <c r="L145" s="20">
        <f t="shared" ref="L145" si="102">L146</f>
        <v>0</v>
      </c>
    </row>
    <row r="146" spans="1:12" x14ac:dyDescent="0.25">
      <c r="A146" s="105" t="s">
        <v>71</v>
      </c>
      <c r="B146" s="105"/>
      <c r="C146" s="105"/>
      <c r="D146" s="24"/>
      <c r="E146" s="3">
        <v>851</v>
      </c>
      <c r="F146" s="3" t="s">
        <v>30</v>
      </c>
      <c r="G146" s="3" t="s">
        <v>43</v>
      </c>
      <c r="H146" s="3" t="s">
        <v>329</v>
      </c>
      <c r="I146" s="2" t="s">
        <v>72</v>
      </c>
      <c r="J146" s="20">
        <v>600370</v>
      </c>
      <c r="K146" s="20"/>
      <c r="L146" s="20"/>
    </row>
    <row r="147" spans="1:12" ht="30" hidden="1" x14ac:dyDescent="0.25">
      <c r="A147" s="8" t="s">
        <v>235</v>
      </c>
      <c r="B147" s="105"/>
      <c r="C147" s="105"/>
      <c r="D147" s="24"/>
      <c r="E147" s="3">
        <v>851</v>
      </c>
      <c r="F147" s="3" t="s">
        <v>30</v>
      </c>
      <c r="G147" s="3" t="s">
        <v>43</v>
      </c>
      <c r="H147" s="3" t="s">
        <v>330</v>
      </c>
      <c r="I147" s="2"/>
      <c r="J147" s="20">
        <f t="shared" ref="J147:L148" si="103">J148</f>
        <v>0</v>
      </c>
      <c r="K147" s="20">
        <f t="shared" si="103"/>
        <v>0</v>
      </c>
      <c r="L147" s="20">
        <f t="shared" si="103"/>
        <v>0</v>
      </c>
    </row>
    <row r="148" spans="1:12" ht="60" hidden="1" x14ac:dyDescent="0.25">
      <c r="A148" s="105" t="s">
        <v>20</v>
      </c>
      <c r="B148" s="105"/>
      <c r="C148" s="105"/>
      <c r="D148" s="24"/>
      <c r="E148" s="3">
        <v>851</v>
      </c>
      <c r="F148" s="3" t="s">
        <v>30</v>
      </c>
      <c r="G148" s="3" t="s">
        <v>43</v>
      </c>
      <c r="H148" s="3" t="s">
        <v>330</v>
      </c>
      <c r="I148" s="2" t="s">
        <v>21</v>
      </c>
      <c r="J148" s="20">
        <f t="shared" si="103"/>
        <v>0</v>
      </c>
      <c r="K148" s="20">
        <f t="shared" si="103"/>
        <v>0</v>
      </c>
      <c r="L148" s="20">
        <f t="shared" ref="L148" si="104">L149</f>
        <v>0</v>
      </c>
    </row>
    <row r="149" spans="1:12" ht="75" hidden="1" x14ac:dyDescent="0.25">
      <c r="A149" s="105" t="s">
        <v>9</v>
      </c>
      <c r="B149" s="105"/>
      <c r="C149" s="105"/>
      <c r="D149" s="24"/>
      <c r="E149" s="3">
        <v>851</v>
      </c>
      <c r="F149" s="3" t="s">
        <v>30</v>
      </c>
      <c r="G149" s="3" t="s">
        <v>43</v>
      </c>
      <c r="H149" s="3" t="s">
        <v>330</v>
      </c>
      <c r="I149" s="2" t="s">
        <v>22</v>
      </c>
      <c r="J149" s="20"/>
      <c r="K149" s="20"/>
      <c r="L149" s="20"/>
    </row>
    <row r="150" spans="1:12" ht="60" x14ac:dyDescent="0.25">
      <c r="A150" s="116" t="s">
        <v>474</v>
      </c>
      <c r="B150" s="43"/>
      <c r="C150" s="43"/>
      <c r="D150" s="120"/>
      <c r="E150" s="64">
        <v>851</v>
      </c>
      <c r="F150" s="108" t="s">
        <v>30</v>
      </c>
      <c r="G150" s="108" t="s">
        <v>43</v>
      </c>
      <c r="H150" s="108" t="s">
        <v>476</v>
      </c>
      <c r="I150" s="74"/>
      <c r="J150" s="20">
        <f t="shared" ref="J150:J151" si="105">J151</f>
        <v>8049490</v>
      </c>
      <c r="K150" s="20"/>
      <c r="L150" s="20"/>
    </row>
    <row r="151" spans="1:12" ht="60" x14ac:dyDescent="0.25">
      <c r="A151" s="43" t="s">
        <v>69</v>
      </c>
      <c r="B151" s="43"/>
      <c r="C151" s="43"/>
      <c r="D151" s="120"/>
      <c r="E151" s="64">
        <v>851</v>
      </c>
      <c r="F151" s="108" t="s">
        <v>30</v>
      </c>
      <c r="G151" s="108" t="s">
        <v>43</v>
      </c>
      <c r="H151" s="108" t="s">
        <v>476</v>
      </c>
      <c r="I151" s="74" t="s">
        <v>70</v>
      </c>
      <c r="J151" s="20">
        <f t="shared" si="105"/>
        <v>8049490</v>
      </c>
      <c r="K151" s="20"/>
      <c r="L151" s="20"/>
    </row>
    <row r="152" spans="1:12" x14ac:dyDescent="0.25">
      <c r="A152" s="43" t="s">
        <v>71</v>
      </c>
      <c r="B152" s="43"/>
      <c r="C152" s="43"/>
      <c r="D152" s="120"/>
      <c r="E152" s="64">
        <v>851</v>
      </c>
      <c r="F152" s="108" t="s">
        <v>30</v>
      </c>
      <c r="G152" s="108" t="s">
        <v>43</v>
      </c>
      <c r="H152" s="108" t="s">
        <v>476</v>
      </c>
      <c r="I152" s="74" t="s">
        <v>72</v>
      </c>
      <c r="J152" s="20">
        <v>8049490</v>
      </c>
      <c r="K152" s="20"/>
      <c r="L152" s="20"/>
    </row>
    <row r="153" spans="1:12" s="22" customFormat="1" x14ac:dyDescent="0.25">
      <c r="A153" s="58" t="s">
        <v>260</v>
      </c>
      <c r="B153" s="105"/>
      <c r="C153" s="105"/>
      <c r="D153" s="24"/>
      <c r="E153" s="23">
        <v>851</v>
      </c>
      <c r="F153" s="23" t="s">
        <v>30</v>
      </c>
      <c r="G153" s="23" t="s">
        <v>45</v>
      </c>
      <c r="H153" s="81" t="s">
        <v>46</v>
      </c>
      <c r="I153" s="18"/>
      <c r="J153" s="21">
        <f t="shared" ref="J153:L155" si="106">J154</f>
        <v>3917761.86</v>
      </c>
      <c r="K153" s="21">
        <f t="shared" si="106"/>
        <v>15501.95</v>
      </c>
      <c r="L153" s="21">
        <f t="shared" si="106"/>
        <v>0</v>
      </c>
    </row>
    <row r="154" spans="1:12" ht="90" x14ac:dyDescent="0.25">
      <c r="A154" s="48" t="s">
        <v>285</v>
      </c>
      <c r="B154" s="105"/>
      <c r="C154" s="105"/>
      <c r="D154" s="24"/>
      <c r="E154" s="3">
        <v>851</v>
      </c>
      <c r="F154" s="42" t="s">
        <v>30</v>
      </c>
      <c r="G154" s="2" t="s">
        <v>45</v>
      </c>
      <c r="H154" s="81" t="s">
        <v>331</v>
      </c>
      <c r="I154" s="2"/>
      <c r="J154" s="20">
        <f t="shared" si="106"/>
        <v>3917761.86</v>
      </c>
      <c r="K154" s="20">
        <f t="shared" si="106"/>
        <v>15501.95</v>
      </c>
      <c r="L154" s="20">
        <f t="shared" ref="L154:L155" si="107">L155</f>
        <v>0</v>
      </c>
    </row>
    <row r="155" spans="1:12" ht="60" x14ac:dyDescent="0.25">
      <c r="A155" s="48" t="s">
        <v>20</v>
      </c>
      <c r="B155" s="105"/>
      <c r="C155" s="105"/>
      <c r="D155" s="24"/>
      <c r="E155" s="3">
        <v>851</v>
      </c>
      <c r="F155" s="42" t="s">
        <v>30</v>
      </c>
      <c r="G155" s="2" t="s">
        <v>45</v>
      </c>
      <c r="H155" s="81" t="s">
        <v>331</v>
      </c>
      <c r="I155" s="2" t="s">
        <v>21</v>
      </c>
      <c r="J155" s="20">
        <f t="shared" si="106"/>
        <v>3917761.86</v>
      </c>
      <c r="K155" s="20">
        <f t="shared" si="106"/>
        <v>15501.95</v>
      </c>
      <c r="L155" s="20">
        <f t="shared" si="107"/>
        <v>0</v>
      </c>
    </row>
    <row r="156" spans="1:12" ht="60.75" customHeight="1" x14ac:dyDescent="0.25">
      <c r="A156" s="48" t="s">
        <v>9</v>
      </c>
      <c r="B156" s="105"/>
      <c r="C156" s="105"/>
      <c r="D156" s="24"/>
      <c r="E156" s="3">
        <v>851</v>
      </c>
      <c r="F156" s="42" t="s">
        <v>30</v>
      </c>
      <c r="G156" s="2" t="s">
        <v>45</v>
      </c>
      <c r="H156" s="81" t="s">
        <v>331</v>
      </c>
      <c r="I156" s="2" t="s">
        <v>22</v>
      </c>
      <c r="J156" s="20">
        <v>3917761.86</v>
      </c>
      <c r="K156" s="20">
        <v>15501.95</v>
      </c>
      <c r="L156" s="20"/>
    </row>
    <row r="157" spans="1:12" s="22" customFormat="1" ht="57" hidden="1" x14ac:dyDescent="0.25">
      <c r="A157" s="58" t="s">
        <v>256</v>
      </c>
      <c r="B157" s="41"/>
      <c r="C157" s="41"/>
      <c r="D157" s="26"/>
      <c r="E157" s="23">
        <v>851</v>
      </c>
      <c r="F157" s="23" t="s">
        <v>30</v>
      </c>
      <c r="G157" s="23" t="s">
        <v>30</v>
      </c>
      <c r="H157" s="81" t="s">
        <v>46</v>
      </c>
      <c r="I157" s="18"/>
      <c r="J157" s="21">
        <f t="shared" ref="J157:L159" si="108">J158</f>
        <v>0</v>
      </c>
      <c r="K157" s="21">
        <f t="shared" si="108"/>
        <v>0</v>
      </c>
      <c r="L157" s="21">
        <f t="shared" si="108"/>
        <v>0</v>
      </c>
    </row>
    <row r="158" spans="1:12" ht="60" hidden="1" x14ac:dyDescent="0.25">
      <c r="A158" s="48" t="s">
        <v>257</v>
      </c>
      <c r="B158" s="105"/>
      <c r="C158" s="105"/>
      <c r="D158" s="24"/>
      <c r="E158" s="3">
        <v>851</v>
      </c>
      <c r="F158" s="3" t="s">
        <v>30</v>
      </c>
      <c r="G158" s="3" t="s">
        <v>30</v>
      </c>
      <c r="H158" s="81" t="s">
        <v>332</v>
      </c>
      <c r="I158" s="2"/>
      <c r="J158" s="20">
        <f t="shared" ref="J158:L159" si="109">J159</f>
        <v>0</v>
      </c>
      <c r="K158" s="20">
        <f t="shared" si="109"/>
        <v>0</v>
      </c>
      <c r="L158" s="20">
        <f t="shared" si="109"/>
        <v>0</v>
      </c>
    </row>
    <row r="159" spans="1:12" ht="60" hidden="1" x14ac:dyDescent="0.25">
      <c r="A159" s="48" t="s">
        <v>69</v>
      </c>
      <c r="B159" s="105"/>
      <c r="C159" s="105"/>
      <c r="D159" s="24"/>
      <c r="E159" s="3">
        <v>851</v>
      </c>
      <c r="F159" s="3" t="s">
        <v>30</v>
      </c>
      <c r="G159" s="3" t="s">
        <v>30</v>
      </c>
      <c r="H159" s="81" t="s">
        <v>332</v>
      </c>
      <c r="I159" s="2" t="s">
        <v>70</v>
      </c>
      <c r="J159" s="20">
        <f t="shared" si="109"/>
        <v>0</v>
      </c>
      <c r="K159" s="20">
        <f t="shared" si="109"/>
        <v>0</v>
      </c>
      <c r="L159" s="20">
        <f t="shared" si="108"/>
        <v>0</v>
      </c>
    </row>
    <row r="160" spans="1:12" hidden="1" x14ac:dyDescent="0.25">
      <c r="A160" s="48" t="s">
        <v>71</v>
      </c>
      <c r="B160" s="105"/>
      <c r="C160" s="105"/>
      <c r="D160" s="24"/>
      <c r="E160" s="3">
        <v>851</v>
      </c>
      <c r="F160" s="3" t="s">
        <v>30</v>
      </c>
      <c r="G160" s="3" t="s">
        <v>30</v>
      </c>
      <c r="H160" s="81" t="s">
        <v>332</v>
      </c>
      <c r="I160" s="2" t="s">
        <v>72</v>
      </c>
      <c r="J160" s="20"/>
      <c r="K160" s="20"/>
      <c r="L160" s="20"/>
    </row>
    <row r="161" spans="1:12" ht="28.5" x14ac:dyDescent="0.25">
      <c r="A161" s="90" t="s">
        <v>425</v>
      </c>
      <c r="B161" s="33"/>
      <c r="C161" s="33"/>
      <c r="D161" s="36"/>
      <c r="E161" s="27" t="s">
        <v>259</v>
      </c>
      <c r="F161" s="27" t="s">
        <v>100</v>
      </c>
      <c r="G161" s="27"/>
      <c r="H161" s="91"/>
      <c r="I161" s="16"/>
      <c r="J161" s="66">
        <f t="shared" ref="J161" si="110">J162</f>
        <v>81716.09</v>
      </c>
      <c r="K161" s="66">
        <f t="shared" ref="K161:L164" si="111">K162</f>
        <v>0</v>
      </c>
      <c r="L161" s="66">
        <f t="shared" si="111"/>
        <v>0</v>
      </c>
    </row>
    <row r="162" spans="1:12" ht="42.75" x14ac:dyDescent="0.25">
      <c r="A162" s="92" t="s">
        <v>426</v>
      </c>
      <c r="B162" s="41"/>
      <c r="C162" s="41"/>
      <c r="D162" s="26"/>
      <c r="E162" s="23" t="s">
        <v>259</v>
      </c>
      <c r="F162" s="23" t="s">
        <v>100</v>
      </c>
      <c r="G162" s="23" t="s">
        <v>30</v>
      </c>
      <c r="H162" s="85"/>
      <c r="I162" s="18"/>
      <c r="J162" s="21">
        <f t="shared" ref="J162:L164" si="112">J163</f>
        <v>81716.09</v>
      </c>
      <c r="K162" s="21">
        <f t="shared" si="112"/>
        <v>0</v>
      </c>
      <c r="L162" s="21">
        <f t="shared" si="112"/>
        <v>0</v>
      </c>
    </row>
    <row r="163" spans="1:12" ht="30" x14ac:dyDescent="0.25">
      <c r="A163" s="93" t="s">
        <v>427</v>
      </c>
      <c r="B163" s="105"/>
      <c r="C163" s="105"/>
      <c r="D163" s="24"/>
      <c r="E163" s="3" t="s">
        <v>259</v>
      </c>
      <c r="F163" s="3" t="s">
        <v>100</v>
      </c>
      <c r="G163" s="3" t="s">
        <v>30</v>
      </c>
      <c r="H163" s="81" t="s">
        <v>428</v>
      </c>
      <c r="I163" s="2"/>
      <c r="J163" s="20">
        <f t="shared" si="112"/>
        <v>81716.09</v>
      </c>
      <c r="K163" s="20">
        <f t="shared" si="112"/>
        <v>0</v>
      </c>
      <c r="L163" s="20">
        <f t="shared" si="111"/>
        <v>0</v>
      </c>
    </row>
    <row r="164" spans="1:12" ht="60" x14ac:dyDescent="0.25">
      <c r="A164" s="105" t="s">
        <v>20</v>
      </c>
      <c r="B164" s="105"/>
      <c r="C164" s="105"/>
      <c r="D164" s="24"/>
      <c r="E164" s="3" t="s">
        <v>259</v>
      </c>
      <c r="F164" s="3" t="s">
        <v>100</v>
      </c>
      <c r="G164" s="3" t="s">
        <v>30</v>
      </c>
      <c r="H164" s="81" t="s">
        <v>428</v>
      </c>
      <c r="I164" s="2" t="s">
        <v>21</v>
      </c>
      <c r="J164" s="20">
        <f t="shared" si="112"/>
        <v>81716.09</v>
      </c>
      <c r="K164" s="20">
        <f t="shared" si="112"/>
        <v>0</v>
      </c>
      <c r="L164" s="20">
        <f t="shared" si="111"/>
        <v>0</v>
      </c>
    </row>
    <row r="165" spans="1:12" ht="59.25" customHeight="1" x14ac:dyDescent="0.25">
      <c r="A165" s="105" t="s">
        <v>9</v>
      </c>
      <c r="B165" s="105"/>
      <c r="C165" s="105"/>
      <c r="D165" s="24"/>
      <c r="E165" s="3" t="s">
        <v>259</v>
      </c>
      <c r="F165" s="3" t="s">
        <v>100</v>
      </c>
      <c r="G165" s="3" t="s">
        <v>30</v>
      </c>
      <c r="H165" s="81" t="s">
        <v>428</v>
      </c>
      <c r="I165" s="2" t="s">
        <v>22</v>
      </c>
      <c r="J165" s="20">
        <v>81716.09</v>
      </c>
      <c r="K165" s="20"/>
      <c r="L165" s="20"/>
    </row>
    <row r="166" spans="1:12" x14ac:dyDescent="0.25">
      <c r="A166" s="60" t="s">
        <v>74</v>
      </c>
      <c r="B166" s="33"/>
      <c r="C166" s="33"/>
      <c r="D166" s="33"/>
      <c r="E166" s="3">
        <v>851</v>
      </c>
      <c r="F166" s="16" t="s">
        <v>75</v>
      </c>
      <c r="G166" s="16"/>
      <c r="H166" s="81" t="s">
        <v>46</v>
      </c>
      <c r="I166" s="16"/>
      <c r="J166" s="25">
        <f t="shared" ref="J166:L166" si="113">J167</f>
        <v>778817</v>
      </c>
      <c r="K166" s="25">
        <f t="shared" si="113"/>
        <v>0</v>
      </c>
      <c r="L166" s="25">
        <f t="shared" si="113"/>
        <v>0</v>
      </c>
    </row>
    <row r="167" spans="1:12" s="22" customFormat="1" ht="28.5" x14ac:dyDescent="0.25">
      <c r="A167" s="58" t="s">
        <v>272</v>
      </c>
      <c r="B167" s="41"/>
      <c r="C167" s="41"/>
      <c r="D167" s="41"/>
      <c r="E167" s="23">
        <v>851</v>
      </c>
      <c r="F167" s="18" t="s">
        <v>75</v>
      </c>
      <c r="G167" s="23" t="s">
        <v>45</v>
      </c>
      <c r="H167" s="85" t="s">
        <v>46</v>
      </c>
      <c r="I167" s="18"/>
      <c r="J167" s="19">
        <f t="shared" ref="J167:L167" si="114">J168+J171+J174+J177</f>
        <v>778817</v>
      </c>
      <c r="K167" s="19">
        <f t="shared" ref="K167" si="115">K168+K171+K174+K177</f>
        <v>0</v>
      </c>
      <c r="L167" s="19">
        <f t="shared" si="114"/>
        <v>0</v>
      </c>
    </row>
    <row r="168" spans="1:12" ht="45" hidden="1" x14ac:dyDescent="0.25">
      <c r="A168" s="48" t="s">
        <v>118</v>
      </c>
      <c r="B168" s="105"/>
      <c r="C168" s="105"/>
      <c r="D168" s="105"/>
      <c r="E168" s="3">
        <v>851</v>
      </c>
      <c r="F168" s="3" t="s">
        <v>75</v>
      </c>
      <c r="G168" s="3" t="s">
        <v>45</v>
      </c>
      <c r="H168" s="81" t="s">
        <v>333</v>
      </c>
      <c r="I168" s="2"/>
      <c r="J168" s="44">
        <f t="shared" ref="J168:L169" si="116">J169</f>
        <v>0</v>
      </c>
      <c r="K168" s="44">
        <f t="shared" si="116"/>
        <v>0</v>
      </c>
      <c r="L168" s="44">
        <f t="shared" si="116"/>
        <v>0</v>
      </c>
    </row>
    <row r="169" spans="1:12" ht="75" hidden="1" x14ac:dyDescent="0.25">
      <c r="A169" s="48" t="s">
        <v>40</v>
      </c>
      <c r="B169" s="105"/>
      <c r="C169" s="105"/>
      <c r="D169" s="105"/>
      <c r="E169" s="3">
        <v>851</v>
      </c>
      <c r="F169" s="2" t="s">
        <v>75</v>
      </c>
      <c r="G169" s="3" t="s">
        <v>45</v>
      </c>
      <c r="H169" s="81" t="s">
        <v>333</v>
      </c>
      <c r="I169" s="2" t="s">
        <v>80</v>
      </c>
      <c r="J169" s="44">
        <f t="shared" si="116"/>
        <v>0</v>
      </c>
      <c r="K169" s="44">
        <f t="shared" si="116"/>
        <v>0</v>
      </c>
      <c r="L169" s="44">
        <f t="shared" ref="L169" si="117">L170</f>
        <v>0</v>
      </c>
    </row>
    <row r="170" spans="1:12" ht="30" hidden="1" x14ac:dyDescent="0.25">
      <c r="A170" s="48" t="s">
        <v>81</v>
      </c>
      <c r="B170" s="105"/>
      <c r="C170" s="105"/>
      <c r="D170" s="105"/>
      <c r="E170" s="3">
        <v>851</v>
      </c>
      <c r="F170" s="2" t="s">
        <v>75</v>
      </c>
      <c r="G170" s="2" t="s">
        <v>45</v>
      </c>
      <c r="H170" s="81" t="s">
        <v>333</v>
      </c>
      <c r="I170" s="2" t="s">
        <v>82</v>
      </c>
      <c r="J170" s="20"/>
      <c r="K170" s="20"/>
      <c r="L170" s="20"/>
    </row>
    <row r="171" spans="1:12" ht="30" x14ac:dyDescent="0.25">
      <c r="A171" s="48" t="s">
        <v>113</v>
      </c>
      <c r="B171" s="105"/>
      <c r="C171" s="105"/>
      <c r="D171" s="105"/>
      <c r="E171" s="3">
        <v>851</v>
      </c>
      <c r="F171" s="2" t="s">
        <v>75</v>
      </c>
      <c r="G171" s="2" t="s">
        <v>45</v>
      </c>
      <c r="H171" s="81" t="s">
        <v>334</v>
      </c>
      <c r="I171" s="2"/>
      <c r="J171" s="44">
        <f t="shared" ref="J171:L172" si="118">J172</f>
        <v>778817</v>
      </c>
      <c r="K171" s="44">
        <f t="shared" si="118"/>
        <v>0</v>
      </c>
      <c r="L171" s="44">
        <f t="shared" si="118"/>
        <v>0</v>
      </c>
    </row>
    <row r="172" spans="1:12" ht="60.75" customHeight="1" x14ac:dyDescent="0.25">
      <c r="A172" s="48" t="s">
        <v>40</v>
      </c>
      <c r="B172" s="105"/>
      <c r="C172" s="105"/>
      <c r="D172" s="105"/>
      <c r="E172" s="3">
        <v>851</v>
      </c>
      <c r="F172" s="2" t="s">
        <v>75</v>
      </c>
      <c r="G172" s="2" t="s">
        <v>45</v>
      </c>
      <c r="H172" s="81" t="s">
        <v>334</v>
      </c>
      <c r="I172" s="2" t="s">
        <v>80</v>
      </c>
      <c r="J172" s="44">
        <f t="shared" si="118"/>
        <v>778817</v>
      </c>
      <c r="K172" s="44">
        <f t="shared" si="118"/>
        <v>0</v>
      </c>
      <c r="L172" s="44">
        <f t="shared" ref="L172" si="119">L173</f>
        <v>0</v>
      </c>
    </row>
    <row r="173" spans="1:12" ht="30" x14ac:dyDescent="0.25">
      <c r="A173" s="61" t="s">
        <v>81</v>
      </c>
      <c r="B173" s="51"/>
      <c r="C173" s="51"/>
      <c r="D173" s="51"/>
      <c r="E173" s="50">
        <v>851</v>
      </c>
      <c r="F173" s="49" t="s">
        <v>75</v>
      </c>
      <c r="G173" s="50" t="s">
        <v>45</v>
      </c>
      <c r="H173" s="81" t="s">
        <v>334</v>
      </c>
      <c r="I173" s="49" t="s">
        <v>82</v>
      </c>
      <c r="J173" s="20">
        <f>302212+323598+153007</f>
        <v>778817</v>
      </c>
      <c r="K173" s="20"/>
      <c r="L173" s="20"/>
    </row>
    <row r="174" spans="1:12" ht="45" hidden="1" x14ac:dyDescent="0.25">
      <c r="A174" s="61" t="s">
        <v>114</v>
      </c>
      <c r="B174" s="51"/>
      <c r="C174" s="51"/>
      <c r="D174" s="51"/>
      <c r="E174" s="3">
        <v>851</v>
      </c>
      <c r="F174" s="2" t="s">
        <v>75</v>
      </c>
      <c r="G174" s="2" t="s">
        <v>45</v>
      </c>
      <c r="H174" s="81" t="s">
        <v>335</v>
      </c>
      <c r="I174" s="2"/>
      <c r="J174" s="44">
        <f t="shared" ref="J174:L175" si="120">J175</f>
        <v>0</v>
      </c>
      <c r="K174" s="44">
        <f t="shared" si="120"/>
        <v>0</v>
      </c>
      <c r="L174" s="44">
        <f t="shared" si="120"/>
        <v>0</v>
      </c>
    </row>
    <row r="175" spans="1:12" ht="75" hidden="1" x14ac:dyDescent="0.25">
      <c r="A175" s="48" t="s">
        <v>40</v>
      </c>
      <c r="B175" s="51"/>
      <c r="C175" s="51"/>
      <c r="D175" s="51"/>
      <c r="E175" s="3">
        <v>851</v>
      </c>
      <c r="F175" s="2" t="s">
        <v>75</v>
      </c>
      <c r="G175" s="2" t="s">
        <v>45</v>
      </c>
      <c r="H175" s="81" t="s">
        <v>335</v>
      </c>
      <c r="I175" s="2" t="s">
        <v>80</v>
      </c>
      <c r="J175" s="44">
        <f t="shared" si="120"/>
        <v>0</v>
      </c>
      <c r="K175" s="44">
        <f t="shared" si="120"/>
        <v>0</v>
      </c>
      <c r="L175" s="44">
        <f t="shared" ref="L175" si="121">L176</f>
        <v>0</v>
      </c>
    </row>
    <row r="176" spans="1:12" ht="30" hidden="1" x14ac:dyDescent="0.25">
      <c r="A176" s="61" t="s">
        <v>81</v>
      </c>
      <c r="B176" s="51"/>
      <c r="C176" s="51"/>
      <c r="D176" s="51"/>
      <c r="E176" s="50">
        <v>851</v>
      </c>
      <c r="F176" s="49" t="s">
        <v>75</v>
      </c>
      <c r="G176" s="50" t="s">
        <v>45</v>
      </c>
      <c r="H176" s="81" t="s">
        <v>335</v>
      </c>
      <c r="I176" s="49" t="s">
        <v>82</v>
      </c>
      <c r="J176" s="20"/>
      <c r="K176" s="20"/>
      <c r="L176" s="20"/>
    </row>
    <row r="177" spans="1:12" ht="255" hidden="1" x14ac:dyDescent="0.25">
      <c r="A177" s="48" t="s">
        <v>277</v>
      </c>
      <c r="B177" s="41"/>
      <c r="C177" s="41"/>
      <c r="D177" s="41"/>
      <c r="E177" s="3">
        <v>851</v>
      </c>
      <c r="F177" s="2" t="s">
        <v>75</v>
      </c>
      <c r="G177" s="2" t="s">
        <v>45</v>
      </c>
      <c r="H177" s="81" t="s">
        <v>336</v>
      </c>
      <c r="I177" s="2"/>
      <c r="J177" s="44">
        <f t="shared" ref="J177:L178" si="122">J178</f>
        <v>0</v>
      </c>
      <c r="K177" s="44">
        <f t="shared" si="122"/>
        <v>0</v>
      </c>
      <c r="L177" s="44">
        <f t="shared" si="122"/>
        <v>0</v>
      </c>
    </row>
    <row r="178" spans="1:12" ht="75" hidden="1" x14ac:dyDescent="0.25">
      <c r="A178" s="48" t="s">
        <v>40</v>
      </c>
      <c r="B178" s="41"/>
      <c r="C178" s="41"/>
      <c r="D178" s="41"/>
      <c r="E178" s="3">
        <v>851</v>
      </c>
      <c r="F178" s="2" t="s">
        <v>75</v>
      </c>
      <c r="G178" s="2" t="s">
        <v>45</v>
      </c>
      <c r="H178" s="81" t="s">
        <v>336</v>
      </c>
      <c r="I178" s="2" t="s">
        <v>80</v>
      </c>
      <c r="J178" s="44">
        <f t="shared" si="122"/>
        <v>0</v>
      </c>
      <c r="K178" s="44">
        <f t="shared" si="122"/>
        <v>0</v>
      </c>
      <c r="L178" s="44">
        <f t="shared" ref="L178" si="123">L179</f>
        <v>0</v>
      </c>
    </row>
    <row r="179" spans="1:12" ht="30" hidden="1" x14ac:dyDescent="0.25">
      <c r="A179" s="48" t="s">
        <v>81</v>
      </c>
      <c r="B179" s="41"/>
      <c r="C179" s="41"/>
      <c r="D179" s="41"/>
      <c r="E179" s="50">
        <v>851</v>
      </c>
      <c r="F179" s="2" t="s">
        <v>75</v>
      </c>
      <c r="G179" s="2" t="s">
        <v>45</v>
      </c>
      <c r="H179" s="81" t="s">
        <v>336</v>
      </c>
      <c r="I179" s="2" t="s">
        <v>82</v>
      </c>
      <c r="J179" s="20"/>
      <c r="K179" s="20"/>
      <c r="L179" s="20"/>
    </row>
    <row r="180" spans="1:12" ht="13.5" customHeight="1" x14ac:dyDescent="0.25">
      <c r="A180" s="58" t="s">
        <v>77</v>
      </c>
      <c r="B180" s="33"/>
      <c r="C180" s="33"/>
      <c r="D180" s="33"/>
      <c r="E180" s="3">
        <v>851</v>
      </c>
      <c r="F180" s="16" t="s">
        <v>56</v>
      </c>
      <c r="G180" s="16"/>
      <c r="H180" s="81" t="s">
        <v>46</v>
      </c>
      <c r="I180" s="16"/>
      <c r="J180" s="25">
        <f t="shared" ref="J180:L180" si="124">J181+J219</f>
        <v>715519</v>
      </c>
      <c r="K180" s="25">
        <f t="shared" si="124"/>
        <v>-23</v>
      </c>
      <c r="L180" s="25">
        <f t="shared" si="124"/>
        <v>0</v>
      </c>
    </row>
    <row r="181" spans="1:12" x14ac:dyDescent="0.25">
      <c r="A181" s="58" t="s">
        <v>78</v>
      </c>
      <c r="B181" s="41"/>
      <c r="C181" s="41"/>
      <c r="D181" s="41"/>
      <c r="E181" s="3">
        <v>851</v>
      </c>
      <c r="F181" s="18" t="s">
        <v>56</v>
      </c>
      <c r="G181" s="18" t="s">
        <v>11</v>
      </c>
      <c r="H181" s="81" t="s">
        <v>46</v>
      </c>
      <c r="I181" s="18"/>
      <c r="J181" s="21">
        <f t="shared" ref="J181" si="125">J182+J191+J194+J202+J216+J205+J188+J197+J210+J213+J185</f>
        <v>715519</v>
      </c>
      <c r="K181" s="21">
        <f t="shared" ref="K181" si="126">K182+K191+K194+K202+K216+K205+K188+K197+K210+K213+K185</f>
        <v>-23</v>
      </c>
      <c r="L181" s="21">
        <f t="shared" ref="L181" si="127">L182+L191+L194+L202+L216+L205+L188+L197+L210+L213+L185</f>
        <v>0</v>
      </c>
    </row>
    <row r="182" spans="1:12" ht="30" hidden="1" x14ac:dyDescent="0.25">
      <c r="A182" s="8" t="s">
        <v>436</v>
      </c>
      <c r="B182" s="105"/>
      <c r="C182" s="105"/>
      <c r="D182" s="105"/>
      <c r="E182" s="3">
        <v>851</v>
      </c>
      <c r="F182" s="2" t="s">
        <v>56</v>
      </c>
      <c r="G182" s="2" t="s">
        <v>11</v>
      </c>
      <c r="H182" s="3" t="s">
        <v>437</v>
      </c>
      <c r="I182" s="2"/>
      <c r="J182" s="20">
        <f t="shared" ref="J182:L183" si="128">J183</f>
        <v>0</v>
      </c>
      <c r="K182" s="20">
        <f t="shared" si="128"/>
        <v>0</v>
      </c>
      <c r="L182" s="20">
        <f t="shared" si="128"/>
        <v>0</v>
      </c>
    </row>
    <row r="183" spans="1:12" ht="75" hidden="1" x14ac:dyDescent="0.25">
      <c r="A183" s="105" t="s">
        <v>40</v>
      </c>
      <c r="B183" s="105"/>
      <c r="C183" s="105"/>
      <c r="D183" s="105"/>
      <c r="E183" s="3">
        <v>851</v>
      </c>
      <c r="F183" s="2" t="s">
        <v>56</v>
      </c>
      <c r="G183" s="2" t="s">
        <v>11</v>
      </c>
      <c r="H183" s="3" t="s">
        <v>437</v>
      </c>
      <c r="I183" s="2" t="s">
        <v>80</v>
      </c>
      <c r="J183" s="20">
        <f t="shared" si="128"/>
        <v>0</v>
      </c>
      <c r="K183" s="20">
        <f t="shared" si="128"/>
        <v>0</v>
      </c>
      <c r="L183" s="20">
        <f t="shared" ref="L183" si="129">L184</f>
        <v>0</v>
      </c>
    </row>
    <row r="184" spans="1:12" ht="30" hidden="1" x14ac:dyDescent="0.25">
      <c r="A184" s="105" t="s">
        <v>41</v>
      </c>
      <c r="B184" s="105"/>
      <c r="C184" s="105"/>
      <c r="D184" s="105"/>
      <c r="E184" s="3">
        <v>851</v>
      </c>
      <c r="F184" s="2" t="s">
        <v>56</v>
      </c>
      <c r="G184" s="2" t="s">
        <v>11</v>
      </c>
      <c r="H184" s="3" t="s">
        <v>437</v>
      </c>
      <c r="I184" s="2" t="s">
        <v>82</v>
      </c>
      <c r="J184" s="20"/>
      <c r="K184" s="20"/>
      <c r="L184" s="20"/>
    </row>
    <row r="185" spans="1:12" ht="45" x14ac:dyDescent="0.25">
      <c r="A185" s="8" t="s">
        <v>298</v>
      </c>
      <c r="B185" s="105"/>
      <c r="C185" s="105"/>
      <c r="D185" s="105"/>
      <c r="E185" s="3">
        <v>851</v>
      </c>
      <c r="F185" s="2" t="s">
        <v>56</v>
      </c>
      <c r="G185" s="2" t="s">
        <v>11</v>
      </c>
      <c r="H185" s="3" t="s">
        <v>345</v>
      </c>
      <c r="I185" s="2"/>
      <c r="J185" s="20">
        <f t="shared" ref="J185:L186" si="130">J186</f>
        <v>107458</v>
      </c>
      <c r="K185" s="20">
        <f t="shared" si="130"/>
        <v>0</v>
      </c>
      <c r="L185" s="20">
        <f t="shared" si="130"/>
        <v>0</v>
      </c>
    </row>
    <row r="186" spans="1:12" ht="60" customHeight="1" x14ac:dyDescent="0.25">
      <c r="A186" s="105" t="s">
        <v>40</v>
      </c>
      <c r="B186" s="105"/>
      <c r="C186" s="105"/>
      <c r="D186" s="105"/>
      <c r="E186" s="3">
        <v>851</v>
      </c>
      <c r="F186" s="2" t="s">
        <v>56</v>
      </c>
      <c r="G186" s="2" t="s">
        <v>11</v>
      </c>
      <c r="H186" s="3" t="s">
        <v>345</v>
      </c>
      <c r="I186" s="2" t="s">
        <v>80</v>
      </c>
      <c r="J186" s="20">
        <f t="shared" si="130"/>
        <v>107458</v>
      </c>
      <c r="K186" s="20">
        <f t="shared" si="130"/>
        <v>0</v>
      </c>
      <c r="L186" s="20">
        <f t="shared" ref="L186" si="131">L187</f>
        <v>0</v>
      </c>
    </row>
    <row r="187" spans="1:12" ht="30" x14ac:dyDescent="0.25">
      <c r="A187" s="105" t="s">
        <v>41</v>
      </c>
      <c r="B187" s="105"/>
      <c r="C187" s="105"/>
      <c r="D187" s="105"/>
      <c r="E187" s="3">
        <v>851</v>
      </c>
      <c r="F187" s="2" t="s">
        <v>56</v>
      </c>
      <c r="G187" s="2" t="s">
        <v>11</v>
      </c>
      <c r="H187" s="3" t="s">
        <v>345</v>
      </c>
      <c r="I187" s="2" t="s">
        <v>82</v>
      </c>
      <c r="J187" s="20">
        <v>107458</v>
      </c>
      <c r="K187" s="20"/>
      <c r="L187" s="20"/>
    </row>
    <row r="188" spans="1:12" ht="180" hidden="1" x14ac:dyDescent="0.25">
      <c r="A188" s="48" t="s">
        <v>85</v>
      </c>
      <c r="B188" s="105"/>
      <c r="C188" s="105"/>
      <c r="D188" s="105"/>
      <c r="E188" s="3">
        <v>851</v>
      </c>
      <c r="F188" s="2" t="s">
        <v>56</v>
      </c>
      <c r="G188" s="2" t="s">
        <v>11</v>
      </c>
      <c r="H188" s="81" t="s">
        <v>337</v>
      </c>
      <c r="I188" s="2"/>
      <c r="J188" s="20">
        <f t="shared" ref="J188:L189" si="132">J189</f>
        <v>0</v>
      </c>
      <c r="K188" s="20">
        <f t="shared" si="132"/>
        <v>0</v>
      </c>
      <c r="L188" s="20">
        <f t="shared" si="132"/>
        <v>0</v>
      </c>
    </row>
    <row r="189" spans="1:12" ht="75" hidden="1" x14ac:dyDescent="0.25">
      <c r="A189" s="48" t="s">
        <v>40</v>
      </c>
      <c r="B189" s="105"/>
      <c r="C189" s="105"/>
      <c r="D189" s="105"/>
      <c r="E189" s="3">
        <v>851</v>
      </c>
      <c r="F189" s="2" t="s">
        <v>56</v>
      </c>
      <c r="G189" s="2" t="s">
        <v>11</v>
      </c>
      <c r="H189" s="81" t="s">
        <v>337</v>
      </c>
      <c r="I189" s="2" t="s">
        <v>80</v>
      </c>
      <c r="J189" s="20">
        <f t="shared" si="132"/>
        <v>0</v>
      </c>
      <c r="K189" s="20">
        <f t="shared" si="132"/>
        <v>0</v>
      </c>
      <c r="L189" s="20">
        <f t="shared" ref="L189" si="133">L190</f>
        <v>0</v>
      </c>
    </row>
    <row r="190" spans="1:12" ht="30" hidden="1" x14ac:dyDescent="0.25">
      <c r="A190" s="48" t="s">
        <v>81</v>
      </c>
      <c r="B190" s="105"/>
      <c r="C190" s="105"/>
      <c r="D190" s="105"/>
      <c r="E190" s="3">
        <v>851</v>
      </c>
      <c r="F190" s="2" t="s">
        <v>56</v>
      </c>
      <c r="G190" s="2" t="s">
        <v>11</v>
      </c>
      <c r="H190" s="81" t="s">
        <v>337</v>
      </c>
      <c r="I190" s="2" t="s">
        <v>82</v>
      </c>
      <c r="J190" s="20"/>
      <c r="K190" s="20"/>
      <c r="L190" s="20"/>
    </row>
    <row r="191" spans="1:12" x14ac:dyDescent="0.25">
      <c r="A191" s="48" t="s">
        <v>79</v>
      </c>
      <c r="B191" s="105"/>
      <c r="C191" s="105"/>
      <c r="D191" s="105"/>
      <c r="E191" s="3">
        <v>851</v>
      </c>
      <c r="F191" s="2" t="s">
        <v>56</v>
      </c>
      <c r="G191" s="2" t="s">
        <v>11</v>
      </c>
      <c r="H191" s="81" t="s">
        <v>338</v>
      </c>
      <c r="I191" s="2"/>
      <c r="J191" s="20">
        <f t="shared" ref="J191:L192" si="134">J192</f>
        <v>276249</v>
      </c>
      <c r="K191" s="20">
        <f t="shared" si="134"/>
        <v>0</v>
      </c>
      <c r="L191" s="20">
        <f t="shared" si="134"/>
        <v>0</v>
      </c>
    </row>
    <row r="192" spans="1:12" ht="75" x14ac:dyDescent="0.25">
      <c r="A192" s="48" t="s">
        <v>40</v>
      </c>
      <c r="B192" s="41"/>
      <c r="C192" s="41"/>
      <c r="D192" s="41"/>
      <c r="E192" s="3">
        <v>851</v>
      </c>
      <c r="F192" s="2" t="s">
        <v>56</v>
      </c>
      <c r="G192" s="2" t="s">
        <v>11</v>
      </c>
      <c r="H192" s="81" t="s">
        <v>338</v>
      </c>
      <c r="I192" s="2" t="s">
        <v>80</v>
      </c>
      <c r="J192" s="20">
        <f t="shared" si="134"/>
        <v>276249</v>
      </c>
      <c r="K192" s="20">
        <f t="shared" si="134"/>
        <v>0</v>
      </c>
      <c r="L192" s="20">
        <f t="shared" ref="L192" si="135">L193</f>
        <v>0</v>
      </c>
    </row>
    <row r="193" spans="1:12" ht="30" x14ac:dyDescent="0.25">
      <c r="A193" s="48" t="s">
        <v>81</v>
      </c>
      <c r="B193" s="41"/>
      <c r="C193" s="41"/>
      <c r="D193" s="41"/>
      <c r="E193" s="3">
        <v>851</v>
      </c>
      <c r="F193" s="2" t="s">
        <v>56</v>
      </c>
      <c r="G193" s="2" t="s">
        <v>11</v>
      </c>
      <c r="H193" s="81" t="s">
        <v>338</v>
      </c>
      <c r="I193" s="2" t="s">
        <v>82</v>
      </c>
      <c r="J193" s="20">
        <v>276249</v>
      </c>
      <c r="K193" s="20"/>
      <c r="L193" s="20"/>
    </row>
    <row r="194" spans="1:12" ht="30" hidden="1" x14ac:dyDescent="0.25">
      <c r="A194" s="48" t="s">
        <v>83</v>
      </c>
      <c r="B194" s="105"/>
      <c r="C194" s="105"/>
      <c r="D194" s="105"/>
      <c r="E194" s="3">
        <v>851</v>
      </c>
      <c r="F194" s="2" t="s">
        <v>56</v>
      </c>
      <c r="G194" s="2" t="s">
        <v>11</v>
      </c>
      <c r="H194" s="81" t="s">
        <v>339</v>
      </c>
      <c r="I194" s="2"/>
      <c r="J194" s="20">
        <f t="shared" ref="J194:L195" si="136">J195</f>
        <v>0</v>
      </c>
      <c r="K194" s="20">
        <f t="shared" si="136"/>
        <v>0</v>
      </c>
      <c r="L194" s="20">
        <f t="shared" si="136"/>
        <v>0</v>
      </c>
    </row>
    <row r="195" spans="1:12" ht="75" hidden="1" x14ac:dyDescent="0.25">
      <c r="A195" s="48" t="s">
        <v>40</v>
      </c>
      <c r="B195" s="105"/>
      <c r="C195" s="105"/>
      <c r="D195" s="105"/>
      <c r="E195" s="3">
        <v>851</v>
      </c>
      <c r="F195" s="2" t="s">
        <v>56</v>
      </c>
      <c r="G195" s="2" t="s">
        <v>11</v>
      </c>
      <c r="H195" s="81" t="s">
        <v>339</v>
      </c>
      <c r="I195" s="2">
        <v>600</v>
      </c>
      <c r="J195" s="20">
        <f t="shared" si="136"/>
        <v>0</v>
      </c>
      <c r="K195" s="20">
        <f t="shared" si="136"/>
        <v>0</v>
      </c>
      <c r="L195" s="20">
        <f t="shared" ref="L195" si="137">L196</f>
        <v>0</v>
      </c>
    </row>
    <row r="196" spans="1:12" ht="30" hidden="1" x14ac:dyDescent="0.25">
      <c r="A196" s="48" t="s">
        <v>81</v>
      </c>
      <c r="B196" s="105"/>
      <c r="C196" s="105"/>
      <c r="D196" s="105"/>
      <c r="E196" s="3">
        <v>851</v>
      </c>
      <c r="F196" s="2" t="s">
        <v>56</v>
      </c>
      <c r="G196" s="2" t="s">
        <v>11</v>
      </c>
      <c r="H196" s="81" t="s">
        <v>339</v>
      </c>
      <c r="I196" s="2" t="s">
        <v>82</v>
      </c>
      <c r="J196" s="20"/>
      <c r="K196" s="20"/>
      <c r="L196" s="20"/>
    </row>
    <row r="197" spans="1:12" ht="30" hidden="1" x14ac:dyDescent="0.25">
      <c r="A197" s="48" t="s">
        <v>86</v>
      </c>
      <c r="B197" s="105"/>
      <c r="C197" s="105"/>
      <c r="D197" s="105"/>
      <c r="E197" s="3">
        <v>851</v>
      </c>
      <c r="F197" s="2" t="s">
        <v>56</v>
      </c>
      <c r="G197" s="2" t="s">
        <v>11</v>
      </c>
      <c r="H197" s="81" t="s">
        <v>340</v>
      </c>
      <c r="I197" s="2"/>
      <c r="J197" s="20">
        <f t="shared" ref="J197" si="138">J198+J200</f>
        <v>0</v>
      </c>
      <c r="K197" s="20">
        <f t="shared" ref="K197" si="139">K198+K200</f>
        <v>0</v>
      </c>
      <c r="L197" s="20">
        <f t="shared" ref="L197" si="140">L198+L200</f>
        <v>0</v>
      </c>
    </row>
    <row r="198" spans="1:12" ht="60" hidden="1" x14ac:dyDescent="0.25">
      <c r="A198" s="48" t="s">
        <v>20</v>
      </c>
      <c r="B198" s="104"/>
      <c r="C198" s="104"/>
      <c r="D198" s="104"/>
      <c r="E198" s="3">
        <v>851</v>
      </c>
      <c r="F198" s="2" t="s">
        <v>56</v>
      </c>
      <c r="G198" s="2" t="s">
        <v>11</v>
      </c>
      <c r="H198" s="81" t="s">
        <v>340</v>
      </c>
      <c r="I198" s="2" t="s">
        <v>21</v>
      </c>
      <c r="J198" s="20">
        <f t="shared" ref="J198:L198" si="141">J199</f>
        <v>0</v>
      </c>
      <c r="K198" s="20">
        <f t="shared" si="141"/>
        <v>0</v>
      </c>
      <c r="L198" s="20">
        <f t="shared" si="141"/>
        <v>0</v>
      </c>
    </row>
    <row r="199" spans="1:12" ht="75" hidden="1" x14ac:dyDescent="0.25">
      <c r="A199" s="48" t="s">
        <v>9</v>
      </c>
      <c r="B199" s="105"/>
      <c r="C199" s="105"/>
      <c r="D199" s="105"/>
      <c r="E199" s="3">
        <v>851</v>
      </c>
      <c r="F199" s="2" t="s">
        <v>56</v>
      </c>
      <c r="G199" s="2" t="s">
        <v>11</v>
      </c>
      <c r="H199" s="81" t="s">
        <v>340</v>
      </c>
      <c r="I199" s="2" t="s">
        <v>22</v>
      </c>
      <c r="J199" s="20"/>
      <c r="K199" s="20"/>
      <c r="L199" s="20"/>
    </row>
    <row r="200" spans="1:12" ht="75" hidden="1" x14ac:dyDescent="0.25">
      <c r="A200" s="48" t="s">
        <v>40</v>
      </c>
      <c r="B200" s="105"/>
      <c r="C200" s="105"/>
      <c r="D200" s="105"/>
      <c r="E200" s="3">
        <v>851</v>
      </c>
      <c r="F200" s="2" t="s">
        <v>56</v>
      </c>
      <c r="G200" s="2" t="s">
        <v>11</v>
      </c>
      <c r="H200" s="81" t="s">
        <v>340</v>
      </c>
      <c r="I200" s="2" t="s">
        <v>80</v>
      </c>
      <c r="J200" s="20">
        <f t="shared" ref="J200:L200" si="142">J201</f>
        <v>0</v>
      </c>
      <c r="K200" s="20">
        <f t="shared" si="142"/>
        <v>0</v>
      </c>
      <c r="L200" s="20">
        <f t="shared" si="142"/>
        <v>0</v>
      </c>
    </row>
    <row r="201" spans="1:12" ht="30" hidden="1" x14ac:dyDescent="0.25">
      <c r="A201" s="48" t="s">
        <v>81</v>
      </c>
      <c r="B201" s="105"/>
      <c r="C201" s="105"/>
      <c r="D201" s="105"/>
      <c r="E201" s="3">
        <v>851</v>
      </c>
      <c r="F201" s="2" t="s">
        <v>56</v>
      </c>
      <c r="G201" s="2" t="s">
        <v>11</v>
      </c>
      <c r="H201" s="81" t="s">
        <v>340</v>
      </c>
      <c r="I201" s="2" t="s">
        <v>82</v>
      </c>
      <c r="J201" s="20"/>
      <c r="K201" s="20"/>
      <c r="L201" s="20"/>
    </row>
    <row r="202" spans="1:12" ht="45" hidden="1" x14ac:dyDescent="0.25">
      <c r="A202" s="48" t="s">
        <v>114</v>
      </c>
      <c r="B202" s="105"/>
      <c r="C202" s="105"/>
      <c r="D202" s="105"/>
      <c r="E202" s="3">
        <v>851</v>
      </c>
      <c r="F202" s="2" t="s">
        <v>56</v>
      </c>
      <c r="G202" s="2" t="s">
        <v>11</v>
      </c>
      <c r="H202" s="81" t="s">
        <v>421</v>
      </c>
      <c r="I202" s="2"/>
      <c r="J202" s="20">
        <f t="shared" ref="J202" si="143">J203</f>
        <v>0</v>
      </c>
      <c r="K202" s="20">
        <f t="shared" ref="K202:L203" si="144">K203</f>
        <v>0</v>
      </c>
      <c r="L202" s="20">
        <f t="shared" si="144"/>
        <v>0</v>
      </c>
    </row>
    <row r="203" spans="1:12" ht="75" hidden="1" x14ac:dyDescent="0.25">
      <c r="A203" s="48" t="s">
        <v>40</v>
      </c>
      <c r="B203" s="105"/>
      <c r="C203" s="105"/>
      <c r="D203" s="105"/>
      <c r="E203" s="3">
        <v>851</v>
      </c>
      <c r="F203" s="2" t="s">
        <v>56</v>
      </c>
      <c r="G203" s="2" t="s">
        <v>11</v>
      </c>
      <c r="H203" s="81" t="s">
        <v>421</v>
      </c>
      <c r="I203" s="2" t="s">
        <v>80</v>
      </c>
      <c r="J203" s="20">
        <f t="shared" ref="J203:K203" si="145">J204</f>
        <v>0</v>
      </c>
      <c r="K203" s="20">
        <f t="shared" si="145"/>
        <v>0</v>
      </c>
      <c r="L203" s="20">
        <f t="shared" si="144"/>
        <v>0</v>
      </c>
    </row>
    <row r="204" spans="1:12" ht="30" hidden="1" x14ac:dyDescent="0.25">
      <c r="A204" s="48" t="s">
        <v>81</v>
      </c>
      <c r="B204" s="105"/>
      <c r="C204" s="105"/>
      <c r="D204" s="105"/>
      <c r="E204" s="3">
        <v>851</v>
      </c>
      <c r="F204" s="2" t="s">
        <v>56</v>
      </c>
      <c r="G204" s="2" t="s">
        <v>11</v>
      </c>
      <c r="H204" s="81" t="s">
        <v>421</v>
      </c>
      <c r="I204" s="2" t="s">
        <v>82</v>
      </c>
      <c r="J204" s="20"/>
      <c r="K204" s="20"/>
      <c r="L204" s="20"/>
    </row>
    <row r="205" spans="1:12" ht="180" hidden="1" x14ac:dyDescent="0.25">
      <c r="A205" s="48" t="s">
        <v>269</v>
      </c>
      <c r="B205" s="105"/>
      <c r="C205" s="105"/>
      <c r="D205" s="105"/>
      <c r="E205" s="3">
        <v>851</v>
      </c>
      <c r="F205" s="2" t="s">
        <v>56</v>
      </c>
      <c r="G205" s="2" t="s">
        <v>11</v>
      </c>
      <c r="H205" s="81" t="s">
        <v>342</v>
      </c>
      <c r="I205" s="2"/>
      <c r="J205" s="20">
        <f t="shared" ref="J205" si="146">J206+J208</f>
        <v>0</v>
      </c>
      <c r="K205" s="20">
        <f t="shared" ref="K205" si="147">K206+K208</f>
        <v>0</v>
      </c>
      <c r="L205" s="20">
        <f t="shared" ref="L205" si="148">L206+L208</f>
        <v>0</v>
      </c>
    </row>
    <row r="206" spans="1:12" ht="60" hidden="1" x14ac:dyDescent="0.25">
      <c r="A206" s="48" t="s">
        <v>20</v>
      </c>
      <c r="B206" s="105"/>
      <c r="C206" s="105"/>
      <c r="D206" s="105"/>
      <c r="E206" s="3">
        <v>851</v>
      </c>
      <c r="F206" s="2" t="s">
        <v>56</v>
      </c>
      <c r="G206" s="2" t="s">
        <v>11</v>
      </c>
      <c r="H206" s="81" t="s">
        <v>342</v>
      </c>
      <c r="I206" s="2">
        <v>200</v>
      </c>
      <c r="J206" s="20">
        <f t="shared" ref="J206:L206" si="149">J207</f>
        <v>0</v>
      </c>
      <c r="K206" s="20">
        <f t="shared" si="149"/>
        <v>0</v>
      </c>
      <c r="L206" s="20">
        <f t="shared" si="149"/>
        <v>0</v>
      </c>
    </row>
    <row r="207" spans="1:12" ht="75" hidden="1" x14ac:dyDescent="0.25">
      <c r="A207" s="48" t="s">
        <v>9</v>
      </c>
      <c r="B207" s="105"/>
      <c r="C207" s="105"/>
      <c r="D207" s="105"/>
      <c r="E207" s="3">
        <v>851</v>
      </c>
      <c r="F207" s="2" t="s">
        <v>56</v>
      </c>
      <c r="G207" s="2" t="s">
        <v>11</v>
      </c>
      <c r="H207" s="81" t="s">
        <v>342</v>
      </c>
      <c r="I207" s="2">
        <v>240</v>
      </c>
      <c r="J207" s="20"/>
      <c r="K207" s="20"/>
      <c r="L207" s="20"/>
    </row>
    <row r="208" spans="1:12" ht="75" hidden="1" x14ac:dyDescent="0.25">
      <c r="A208" s="48" t="s">
        <v>40</v>
      </c>
      <c r="B208" s="105"/>
      <c r="C208" s="105"/>
      <c r="D208" s="105"/>
      <c r="E208" s="3">
        <v>851</v>
      </c>
      <c r="F208" s="2" t="s">
        <v>56</v>
      </c>
      <c r="G208" s="2" t="s">
        <v>11</v>
      </c>
      <c r="H208" s="81" t="s">
        <v>342</v>
      </c>
      <c r="I208" s="2">
        <v>600</v>
      </c>
      <c r="J208" s="20">
        <f t="shared" ref="J208:L208" si="150">J209</f>
        <v>0</v>
      </c>
      <c r="K208" s="20">
        <f t="shared" si="150"/>
        <v>0</v>
      </c>
      <c r="L208" s="20">
        <f t="shared" si="150"/>
        <v>0</v>
      </c>
    </row>
    <row r="209" spans="1:12" ht="30" hidden="1" x14ac:dyDescent="0.25">
      <c r="A209" s="48" t="s">
        <v>81</v>
      </c>
      <c r="B209" s="105"/>
      <c r="C209" s="105"/>
      <c r="D209" s="105"/>
      <c r="E209" s="3">
        <v>851</v>
      </c>
      <c r="F209" s="2" t="s">
        <v>56</v>
      </c>
      <c r="G209" s="2" t="s">
        <v>11</v>
      </c>
      <c r="H209" s="81" t="s">
        <v>342</v>
      </c>
      <c r="I209" s="2" t="s">
        <v>82</v>
      </c>
      <c r="J209" s="20"/>
      <c r="K209" s="20"/>
      <c r="L209" s="20"/>
    </row>
    <row r="210" spans="1:12" ht="105" hidden="1" x14ac:dyDescent="0.25">
      <c r="A210" s="48" t="s">
        <v>270</v>
      </c>
      <c r="B210" s="105"/>
      <c r="C210" s="105"/>
      <c r="D210" s="105"/>
      <c r="E210" s="3">
        <v>851</v>
      </c>
      <c r="F210" s="3" t="s">
        <v>56</v>
      </c>
      <c r="G210" s="3" t="s">
        <v>11</v>
      </c>
      <c r="H210" s="81" t="s">
        <v>343</v>
      </c>
      <c r="I210" s="3"/>
      <c r="J210" s="20">
        <f t="shared" ref="J210:L211" si="151">J211</f>
        <v>0</v>
      </c>
      <c r="K210" s="20">
        <f t="shared" si="151"/>
        <v>0</v>
      </c>
      <c r="L210" s="20">
        <f t="shared" si="151"/>
        <v>0</v>
      </c>
    </row>
    <row r="211" spans="1:12" ht="75" hidden="1" x14ac:dyDescent="0.25">
      <c r="A211" s="48" t="s">
        <v>40</v>
      </c>
      <c r="B211" s="105"/>
      <c r="C211" s="105"/>
      <c r="D211" s="105"/>
      <c r="E211" s="3">
        <v>851</v>
      </c>
      <c r="F211" s="2" t="s">
        <v>56</v>
      </c>
      <c r="G211" s="2" t="s">
        <v>11</v>
      </c>
      <c r="H211" s="81" t="s">
        <v>343</v>
      </c>
      <c r="I211" s="2" t="s">
        <v>80</v>
      </c>
      <c r="J211" s="20">
        <f t="shared" si="151"/>
        <v>0</v>
      </c>
      <c r="K211" s="20">
        <f t="shared" si="151"/>
        <v>0</v>
      </c>
      <c r="L211" s="20">
        <f t="shared" ref="L211" si="152">L212</f>
        <v>0</v>
      </c>
    </row>
    <row r="212" spans="1:12" ht="30" hidden="1" x14ac:dyDescent="0.25">
      <c r="A212" s="48" t="s">
        <v>81</v>
      </c>
      <c r="B212" s="105"/>
      <c r="C212" s="105"/>
      <c r="D212" s="105"/>
      <c r="E212" s="3">
        <v>851</v>
      </c>
      <c r="F212" s="2" t="s">
        <v>56</v>
      </c>
      <c r="G212" s="2" t="s">
        <v>11</v>
      </c>
      <c r="H212" s="81" t="s">
        <v>343</v>
      </c>
      <c r="I212" s="2" t="s">
        <v>82</v>
      </c>
      <c r="J212" s="20"/>
      <c r="K212" s="20"/>
      <c r="L212" s="20"/>
    </row>
    <row r="213" spans="1:12" ht="45" x14ac:dyDescent="0.25">
      <c r="A213" s="8" t="s">
        <v>440</v>
      </c>
      <c r="B213" s="105"/>
      <c r="C213" s="105"/>
      <c r="D213" s="105"/>
      <c r="E213" s="3">
        <v>851</v>
      </c>
      <c r="F213" s="2" t="s">
        <v>56</v>
      </c>
      <c r="G213" s="2" t="s">
        <v>11</v>
      </c>
      <c r="H213" s="3" t="s">
        <v>344</v>
      </c>
      <c r="I213" s="2"/>
      <c r="J213" s="20">
        <f t="shared" ref="J213:L214" si="153">J214</f>
        <v>-23</v>
      </c>
      <c r="K213" s="20">
        <f t="shared" si="153"/>
        <v>-23</v>
      </c>
      <c r="L213" s="20">
        <f t="shared" si="153"/>
        <v>0</v>
      </c>
    </row>
    <row r="214" spans="1:12" ht="60" customHeight="1" x14ac:dyDescent="0.25">
      <c r="A214" s="105" t="s">
        <v>40</v>
      </c>
      <c r="B214" s="105"/>
      <c r="C214" s="105"/>
      <c r="D214" s="105"/>
      <c r="E214" s="3">
        <v>851</v>
      </c>
      <c r="F214" s="2" t="s">
        <v>56</v>
      </c>
      <c r="G214" s="2" t="s">
        <v>11</v>
      </c>
      <c r="H214" s="3" t="s">
        <v>344</v>
      </c>
      <c r="I214" s="2" t="s">
        <v>80</v>
      </c>
      <c r="J214" s="20">
        <f t="shared" si="153"/>
        <v>-23</v>
      </c>
      <c r="K214" s="20">
        <f t="shared" si="153"/>
        <v>-23</v>
      </c>
      <c r="L214" s="20">
        <f t="shared" ref="L214" si="154">L215</f>
        <v>0</v>
      </c>
    </row>
    <row r="215" spans="1:12" ht="30" x14ac:dyDescent="0.25">
      <c r="A215" s="105" t="s">
        <v>41</v>
      </c>
      <c r="B215" s="105"/>
      <c r="C215" s="105"/>
      <c r="D215" s="105"/>
      <c r="E215" s="3">
        <v>851</v>
      </c>
      <c r="F215" s="2" t="s">
        <v>56</v>
      </c>
      <c r="G215" s="2" t="s">
        <v>11</v>
      </c>
      <c r="H215" s="3" t="s">
        <v>344</v>
      </c>
      <c r="I215" s="2" t="s">
        <v>82</v>
      </c>
      <c r="J215" s="20">
        <v>-23</v>
      </c>
      <c r="K215" s="20">
        <v>-23</v>
      </c>
      <c r="L215" s="20"/>
    </row>
    <row r="216" spans="1:12" ht="45" x14ac:dyDescent="0.25">
      <c r="A216" s="8" t="s">
        <v>232</v>
      </c>
      <c r="B216" s="105"/>
      <c r="C216" s="105"/>
      <c r="D216" s="105"/>
      <c r="E216" s="3">
        <v>851</v>
      </c>
      <c r="F216" s="2" t="s">
        <v>56</v>
      </c>
      <c r="G216" s="2" t="s">
        <v>11</v>
      </c>
      <c r="H216" s="3" t="s">
        <v>341</v>
      </c>
      <c r="I216" s="2"/>
      <c r="J216" s="20">
        <f t="shared" ref="J216:L217" si="155">J217</f>
        <v>331835</v>
      </c>
      <c r="K216" s="20">
        <f t="shared" si="155"/>
        <v>0</v>
      </c>
      <c r="L216" s="20">
        <f t="shared" si="155"/>
        <v>0</v>
      </c>
    </row>
    <row r="217" spans="1:12" ht="60" x14ac:dyDescent="0.25">
      <c r="A217" s="105" t="s">
        <v>20</v>
      </c>
      <c r="B217" s="105"/>
      <c r="C217" s="105"/>
      <c r="D217" s="105"/>
      <c r="E217" s="3">
        <v>851</v>
      </c>
      <c r="F217" s="2" t="s">
        <v>56</v>
      </c>
      <c r="G217" s="2" t="s">
        <v>11</v>
      </c>
      <c r="H217" s="3" t="s">
        <v>341</v>
      </c>
      <c r="I217" s="2" t="s">
        <v>21</v>
      </c>
      <c r="J217" s="20">
        <f t="shared" si="155"/>
        <v>331835</v>
      </c>
      <c r="K217" s="20">
        <f t="shared" si="155"/>
        <v>0</v>
      </c>
      <c r="L217" s="20">
        <f t="shared" ref="L217" si="156">L218</f>
        <v>0</v>
      </c>
    </row>
    <row r="218" spans="1:12" ht="60" customHeight="1" x14ac:dyDescent="0.25">
      <c r="A218" s="105" t="s">
        <v>9</v>
      </c>
      <c r="B218" s="105"/>
      <c r="C218" s="105"/>
      <c r="D218" s="105"/>
      <c r="E218" s="3">
        <v>851</v>
      </c>
      <c r="F218" s="2" t="s">
        <v>56</v>
      </c>
      <c r="G218" s="2" t="s">
        <v>11</v>
      </c>
      <c r="H218" s="3" t="s">
        <v>341</v>
      </c>
      <c r="I218" s="2" t="s">
        <v>22</v>
      </c>
      <c r="J218" s="20">
        <v>331835</v>
      </c>
      <c r="K218" s="20"/>
      <c r="L218" s="20"/>
    </row>
    <row r="219" spans="1:12" ht="42.75" hidden="1" x14ac:dyDescent="0.25">
      <c r="A219" s="17" t="s">
        <v>87</v>
      </c>
      <c r="B219" s="41"/>
      <c r="C219" s="41"/>
      <c r="D219" s="41"/>
      <c r="E219" s="3">
        <v>851</v>
      </c>
      <c r="F219" s="100" t="s">
        <v>56</v>
      </c>
      <c r="G219" s="100" t="s">
        <v>13</v>
      </c>
      <c r="H219" s="84" t="s">
        <v>46</v>
      </c>
      <c r="I219" s="100"/>
      <c r="J219" s="37">
        <f t="shared" ref="J219:L221" si="157">J220</f>
        <v>0</v>
      </c>
      <c r="K219" s="37">
        <f t="shared" si="157"/>
        <v>0</v>
      </c>
      <c r="L219" s="37">
        <f t="shared" si="157"/>
        <v>0</v>
      </c>
    </row>
    <row r="220" spans="1:12" ht="60" hidden="1" x14ac:dyDescent="0.25">
      <c r="A220" s="14" t="s">
        <v>88</v>
      </c>
      <c r="B220" s="105"/>
      <c r="C220" s="105"/>
      <c r="D220" s="105"/>
      <c r="E220" s="3">
        <v>851</v>
      </c>
      <c r="F220" s="2" t="s">
        <v>56</v>
      </c>
      <c r="G220" s="2" t="s">
        <v>13</v>
      </c>
      <c r="H220" s="81" t="s">
        <v>346</v>
      </c>
      <c r="I220" s="2"/>
      <c r="J220" s="20">
        <f t="shared" si="157"/>
        <v>0</v>
      </c>
      <c r="K220" s="20">
        <f t="shared" si="157"/>
        <v>0</v>
      </c>
      <c r="L220" s="20">
        <f t="shared" ref="L220:L221" si="158">L221</f>
        <v>0</v>
      </c>
    </row>
    <row r="221" spans="1:12" ht="60" hidden="1" x14ac:dyDescent="0.25">
      <c r="A221" s="105" t="s">
        <v>20</v>
      </c>
      <c r="B221" s="104"/>
      <c r="C221" s="104"/>
      <c r="D221" s="104"/>
      <c r="E221" s="3">
        <v>851</v>
      </c>
      <c r="F221" s="2" t="s">
        <v>56</v>
      </c>
      <c r="G221" s="2" t="s">
        <v>13</v>
      </c>
      <c r="H221" s="81" t="s">
        <v>346</v>
      </c>
      <c r="I221" s="2" t="s">
        <v>21</v>
      </c>
      <c r="J221" s="20">
        <f t="shared" si="157"/>
        <v>0</v>
      </c>
      <c r="K221" s="20">
        <f t="shared" si="157"/>
        <v>0</v>
      </c>
      <c r="L221" s="20">
        <f t="shared" si="158"/>
        <v>0</v>
      </c>
    </row>
    <row r="222" spans="1:12" ht="75" hidden="1" x14ac:dyDescent="0.25">
      <c r="A222" s="105" t="s">
        <v>9</v>
      </c>
      <c r="B222" s="105"/>
      <c r="C222" s="105"/>
      <c r="D222" s="105"/>
      <c r="E222" s="3">
        <v>851</v>
      </c>
      <c r="F222" s="2" t="s">
        <v>56</v>
      </c>
      <c r="G222" s="2" t="s">
        <v>13</v>
      </c>
      <c r="H222" s="81" t="s">
        <v>346</v>
      </c>
      <c r="I222" s="2" t="s">
        <v>22</v>
      </c>
      <c r="J222" s="20"/>
      <c r="K222" s="20"/>
      <c r="L222" s="20"/>
    </row>
    <row r="223" spans="1:12" hidden="1" x14ac:dyDescent="0.25">
      <c r="A223" s="15" t="s">
        <v>89</v>
      </c>
      <c r="B223" s="33"/>
      <c r="C223" s="33"/>
      <c r="D223" s="33"/>
      <c r="E223" s="3">
        <v>851</v>
      </c>
      <c r="F223" s="16" t="s">
        <v>90</v>
      </c>
      <c r="G223" s="16"/>
      <c r="H223" s="81" t="s">
        <v>46</v>
      </c>
      <c r="I223" s="16"/>
      <c r="J223" s="25">
        <f t="shared" ref="J223" si="159">J224+J228+J235</f>
        <v>0</v>
      </c>
      <c r="K223" s="25">
        <f t="shared" ref="K223" si="160">K224+K228+K235</f>
        <v>0</v>
      </c>
      <c r="L223" s="25">
        <f t="shared" ref="L223" si="161">L224+L228+L235</f>
        <v>0</v>
      </c>
    </row>
    <row r="224" spans="1:12" ht="28.5" hidden="1" x14ac:dyDescent="0.25">
      <c r="A224" s="17" t="s">
        <v>91</v>
      </c>
      <c r="B224" s="41"/>
      <c r="C224" s="41"/>
      <c r="D224" s="41"/>
      <c r="E224" s="3">
        <v>851</v>
      </c>
      <c r="F224" s="18" t="s">
        <v>90</v>
      </c>
      <c r="G224" s="18" t="s">
        <v>11</v>
      </c>
      <c r="H224" s="81" t="s">
        <v>46</v>
      </c>
      <c r="I224" s="18"/>
      <c r="J224" s="21">
        <f t="shared" ref="J224:L226" si="162">J225</f>
        <v>0</v>
      </c>
      <c r="K224" s="21">
        <f t="shared" si="162"/>
        <v>0</v>
      </c>
      <c r="L224" s="21">
        <f t="shared" si="162"/>
        <v>0</v>
      </c>
    </row>
    <row r="225" spans="1:12" ht="45" hidden="1" x14ac:dyDescent="0.25">
      <c r="A225" s="14" t="s">
        <v>92</v>
      </c>
      <c r="B225" s="105"/>
      <c r="C225" s="105"/>
      <c r="D225" s="105"/>
      <c r="E225" s="3">
        <v>851</v>
      </c>
      <c r="F225" s="2" t="s">
        <v>90</v>
      </c>
      <c r="G225" s="2" t="s">
        <v>11</v>
      </c>
      <c r="H225" s="81" t="s">
        <v>347</v>
      </c>
      <c r="I225" s="2"/>
      <c r="J225" s="20">
        <f t="shared" si="162"/>
        <v>0</v>
      </c>
      <c r="K225" s="20">
        <f t="shared" si="162"/>
        <v>0</v>
      </c>
      <c r="L225" s="20">
        <f t="shared" ref="L225:L226" si="163">L226</f>
        <v>0</v>
      </c>
    </row>
    <row r="226" spans="1:12" ht="30" hidden="1" x14ac:dyDescent="0.25">
      <c r="A226" s="104" t="s">
        <v>93</v>
      </c>
      <c r="B226" s="104"/>
      <c r="C226" s="104"/>
      <c r="D226" s="104"/>
      <c r="E226" s="3">
        <v>851</v>
      </c>
      <c r="F226" s="2" t="s">
        <v>90</v>
      </c>
      <c r="G226" s="2" t="s">
        <v>11</v>
      </c>
      <c r="H226" s="81" t="s">
        <v>347</v>
      </c>
      <c r="I226" s="2" t="s">
        <v>94</v>
      </c>
      <c r="J226" s="20">
        <f t="shared" si="162"/>
        <v>0</v>
      </c>
      <c r="K226" s="20">
        <f t="shared" si="162"/>
        <v>0</v>
      </c>
      <c r="L226" s="20">
        <f t="shared" si="163"/>
        <v>0</v>
      </c>
    </row>
    <row r="227" spans="1:12" ht="45" hidden="1" x14ac:dyDescent="0.25">
      <c r="A227" s="104" t="s">
        <v>101</v>
      </c>
      <c r="B227" s="105"/>
      <c r="C227" s="105"/>
      <c r="D227" s="24"/>
      <c r="E227" s="3">
        <v>851</v>
      </c>
      <c r="F227" s="2" t="s">
        <v>90</v>
      </c>
      <c r="G227" s="2" t="s">
        <v>11</v>
      </c>
      <c r="H227" s="81" t="s">
        <v>347</v>
      </c>
      <c r="I227" s="2" t="s">
        <v>102</v>
      </c>
      <c r="J227" s="20"/>
      <c r="K227" s="20"/>
      <c r="L227" s="20"/>
    </row>
    <row r="228" spans="1:12" hidden="1" x14ac:dyDescent="0.25">
      <c r="A228" s="58" t="s">
        <v>98</v>
      </c>
      <c r="B228" s="41"/>
      <c r="C228" s="41"/>
      <c r="D228" s="41"/>
      <c r="E228" s="3">
        <v>851</v>
      </c>
      <c r="F228" s="18" t="s">
        <v>90</v>
      </c>
      <c r="G228" s="18" t="s">
        <v>13</v>
      </c>
      <c r="H228" s="81" t="s">
        <v>46</v>
      </c>
      <c r="I228" s="18"/>
      <c r="J228" s="21">
        <f t="shared" ref="J228" si="164">J232+J229</f>
        <v>0</v>
      </c>
      <c r="K228" s="21">
        <f t="shared" ref="K228" si="165">K232+K229</f>
        <v>0</v>
      </c>
      <c r="L228" s="21">
        <f t="shared" ref="L228" si="166">L232+L229</f>
        <v>0</v>
      </c>
    </row>
    <row r="229" spans="1:12" s="1" customFormat="1" ht="105" hidden="1" x14ac:dyDescent="0.25">
      <c r="A229" s="48" t="s">
        <v>169</v>
      </c>
      <c r="B229" s="105"/>
      <c r="C229" s="105"/>
      <c r="D229" s="105"/>
      <c r="E229" s="3">
        <v>851</v>
      </c>
      <c r="F229" s="3" t="s">
        <v>90</v>
      </c>
      <c r="G229" s="3" t="s">
        <v>13</v>
      </c>
      <c r="H229" s="81" t="s">
        <v>348</v>
      </c>
      <c r="I229" s="3"/>
      <c r="J229" s="20">
        <f t="shared" ref="J229:L230" si="167">J230</f>
        <v>0</v>
      </c>
      <c r="K229" s="20">
        <f t="shared" si="167"/>
        <v>0</v>
      </c>
      <c r="L229" s="20">
        <f t="shared" si="167"/>
        <v>0</v>
      </c>
    </row>
    <row r="230" spans="1:12" s="1" customFormat="1" ht="60" hidden="1" x14ac:dyDescent="0.25">
      <c r="A230" s="48" t="s">
        <v>69</v>
      </c>
      <c r="B230" s="105"/>
      <c r="C230" s="105"/>
      <c r="D230" s="105"/>
      <c r="E230" s="3">
        <v>851</v>
      </c>
      <c r="F230" s="3" t="s">
        <v>90</v>
      </c>
      <c r="G230" s="3" t="s">
        <v>13</v>
      </c>
      <c r="H230" s="81" t="s">
        <v>348</v>
      </c>
      <c r="I230" s="3" t="s">
        <v>70</v>
      </c>
      <c r="J230" s="20">
        <f t="shared" si="167"/>
        <v>0</v>
      </c>
      <c r="K230" s="20">
        <f t="shared" si="167"/>
        <v>0</v>
      </c>
      <c r="L230" s="20">
        <f t="shared" ref="L230" si="168">L231</f>
        <v>0</v>
      </c>
    </row>
    <row r="231" spans="1:12" s="1" customFormat="1" hidden="1" x14ac:dyDescent="0.25">
      <c r="A231" s="48" t="s">
        <v>71</v>
      </c>
      <c r="B231" s="105"/>
      <c r="C231" s="105"/>
      <c r="D231" s="105"/>
      <c r="E231" s="3">
        <v>851</v>
      </c>
      <c r="F231" s="3" t="s">
        <v>90</v>
      </c>
      <c r="G231" s="3" t="s">
        <v>13</v>
      </c>
      <c r="H231" s="81" t="s">
        <v>348</v>
      </c>
      <c r="I231" s="3" t="s">
        <v>72</v>
      </c>
      <c r="J231" s="20"/>
      <c r="K231" s="20"/>
      <c r="L231" s="20"/>
    </row>
    <row r="232" spans="1:12" ht="45" hidden="1" x14ac:dyDescent="0.25">
      <c r="A232" s="48" t="s">
        <v>239</v>
      </c>
      <c r="B232" s="104"/>
      <c r="C232" s="104"/>
      <c r="D232" s="104"/>
      <c r="E232" s="3">
        <v>851</v>
      </c>
      <c r="F232" s="2" t="s">
        <v>90</v>
      </c>
      <c r="G232" s="2" t="s">
        <v>13</v>
      </c>
      <c r="H232" s="81" t="s">
        <v>349</v>
      </c>
      <c r="I232" s="2"/>
      <c r="J232" s="20">
        <f t="shared" ref="J232:L233" si="169">J233</f>
        <v>0</v>
      </c>
      <c r="K232" s="20">
        <f t="shared" si="169"/>
        <v>0</v>
      </c>
      <c r="L232" s="20">
        <f t="shared" si="169"/>
        <v>0</v>
      </c>
    </row>
    <row r="233" spans="1:12" ht="30" hidden="1" x14ac:dyDescent="0.25">
      <c r="A233" s="48" t="s">
        <v>93</v>
      </c>
      <c r="B233" s="104"/>
      <c r="C233" s="104"/>
      <c r="D233" s="104"/>
      <c r="E233" s="3">
        <v>851</v>
      </c>
      <c r="F233" s="2" t="s">
        <v>90</v>
      </c>
      <c r="G233" s="2" t="s">
        <v>13</v>
      </c>
      <c r="H233" s="81" t="s">
        <v>349</v>
      </c>
      <c r="I233" s="2" t="s">
        <v>94</v>
      </c>
      <c r="J233" s="20">
        <f t="shared" si="169"/>
        <v>0</v>
      </c>
      <c r="K233" s="20">
        <f t="shared" si="169"/>
        <v>0</v>
      </c>
      <c r="L233" s="20">
        <f t="shared" ref="L233" si="170">L234</f>
        <v>0</v>
      </c>
    </row>
    <row r="234" spans="1:12" ht="60" hidden="1" x14ac:dyDescent="0.25">
      <c r="A234" s="48" t="s">
        <v>95</v>
      </c>
      <c r="B234" s="104"/>
      <c r="C234" s="104"/>
      <c r="D234" s="104"/>
      <c r="E234" s="3">
        <v>851</v>
      </c>
      <c r="F234" s="2" t="s">
        <v>90</v>
      </c>
      <c r="G234" s="2" t="s">
        <v>13</v>
      </c>
      <c r="H234" s="81" t="s">
        <v>349</v>
      </c>
      <c r="I234" s="2" t="s">
        <v>96</v>
      </c>
      <c r="J234" s="20"/>
      <c r="K234" s="20"/>
      <c r="L234" s="20"/>
    </row>
    <row r="235" spans="1:12" ht="42.75" hidden="1" x14ac:dyDescent="0.25">
      <c r="A235" s="58" t="s">
        <v>99</v>
      </c>
      <c r="B235" s="41"/>
      <c r="C235" s="41"/>
      <c r="D235" s="41"/>
      <c r="E235" s="3">
        <v>851</v>
      </c>
      <c r="F235" s="18" t="s">
        <v>90</v>
      </c>
      <c r="G235" s="18" t="s">
        <v>100</v>
      </c>
      <c r="H235" s="81" t="s">
        <v>46</v>
      </c>
      <c r="I235" s="18"/>
      <c r="J235" s="21">
        <f t="shared" ref="J235:L237" si="171">J236</f>
        <v>0</v>
      </c>
      <c r="K235" s="21">
        <f t="shared" si="171"/>
        <v>0</v>
      </c>
      <c r="L235" s="21">
        <f t="shared" si="171"/>
        <v>0</v>
      </c>
    </row>
    <row r="236" spans="1:12" ht="30" hidden="1" x14ac:dyDescent="0.25">
      <c r="A236" s="14" t="s">
        <v>97</v>
      </c>
      <c r="B236" s="105"/>
      <c r="C236" s="105"/>
      <c r="D236" s="24"/>
      <c r="E236" s="3">
        <v>851</v>
      </c>
      <c r="F236" s="2" t="s">
        <v>90</v>
      </c>
      <c r="G236" s="2" t="s">
        <v>100</v>
      </c>
      <c r="H236" s="3" t="s">
        <v>219</v>
      </c>
      <c r="I236" s="2"/>
      <c r="J236" s="20">
        <f t="shared" si="171"/>
        <v>0</v>
      </c>
      <c r="K236" s="20">
        <f t="shared" si="171"/>
        <v>0</v>
      </c>
      <c r="L236" s="20">
        <f t="shared" ref="L236:L237" si="172">L237</f>
        <v>0</v>
      </c>
    </row>
    <row r="237" spans="1:12" ht="30" hidden="1" x14ac:dyDescent="0.25">
      <c r="A237" s="104" t="s">
        <v>93</v>
      </c>
      <c r="B237" s="105"/>
      <c r="C237" s="105"/>
      <c r="D237" s="24"/>
      <c r="E237" s="3">
        <v>851</v>
      </c>
      <c r="F237" s="2" t="s">
        <v>90</v>
      </c>
      <c r="G237" s="2" t="s">
        <v>100</v>
      </c>
      <c r="H237" s="3" t="s">
        <v>219</v>
      </c>
      <c r="I237" s="2" t="s">
        <v>94</v>
      </c>
      <c r="J237" s="20">
        <f t="shared" si="171"/>
        <v>0</v>
      </c>
      <c r="K237" s="20">
        <f t="shared" si="171"/>
        <v>0</v>
      </c>
      <c r="L237" s="20">
        <f t="shared" si="172"/>
        <v>0</v>
      </c>
    </row>
    <row r="238" spans="1:12" ht="60" hidden="1" x14ac:dyDescent="0.25">
      <c r="A238" s="104" t="s">
        <v>95</v>
      </c>
      <c r="B238" s="105"/>
      <c r="C238" s="105"/>
      <c r="D238" s="24"/>
      <c r="E238" s="3">
        <v>851</v>
      </c>
      <c r="F238" s="2" t="s">
        <v>90</v>
      </c>
      <c r="G238" s="2" t="s">
        <v>100</v>
      </c>
      <c r="H238" s="3" t="s">
        <v>219</v>
      </c>
      <c r="I238" s="2" t="s">
        <v>96</v>
      </c>
      <c r="J238" s="20"/>
      <c r="K238" s="20"/>
      <c r="L238" s="20"/>
    </row>
    <row r="239" spans="1:12" ht="28.5" x14ac:dyDescent="0.25">
      <c r="A239" s="60" t="s">
        <v>103</v>
      </c>
      <c r="B239" s="33"/>
      <c r="C239" s="33"/>
      <c r="D239" s="33"/>
      <c r="E239" s="3">
        <v>851</v>
      </c>
      <c r="F239" s="16" t="s">
        <v>104</v>
      </c>
      <c r="G239" s="16"/>
      <c r="H239" s="81" t="s">
        <v>46</v>
      </c>
      <c r="I239" s="16"/>
      <c r="J239" s="25">
        <f t="shared" ref="J239" si="173">J244+J240</f>
        <v>-109000</v>
      </c>
      <c r="K239" s="25">
        <f t="shared" ref="K239" si="174">K244+K240</f>
        <v>0</v>
      </c>
      <c r="L239" s="25">
        <f t="shared" ref="L239" si="175">L244+L240</f>
        <v>0</v>
      </c>
    </row>
    <row r="240" spans="1:12" hidden="1" x14ac:dyDescent="0.25">
      <c r="A240" s="58" t="s">
        <v>261</v>
      </c>
      <c r="B240" s="41"/>
      <c r="C240" s="41"/>
      <c r="D240" s="41"/>
      <c r="E240" s="3">
        <v>851</v>
      </c>
      <c r="F240" s="18" t="s">
        <v>104</v>
      </c>
      <c r="G240" s="18" t="s">
        <v>11</v>
      </c>
      <c r="H240" s="81" t="s">
        <v>46</v>
      </c>
      <c r="I240" s="18"/>
      <c r="J240" s="21">
        <f t="shared" ref="J240" si="176">J241</f>
        <v>0</v>
      </c>
      <c r="K240" s="21">
        <f t="shared" ref="K240:L242" si="177">K241</f>
        <v>0</v>
      </c>
      <c r="L240" s="21">
        <f t="shared" si="177"/>
        <v>0</v>
      </c>
    </row>
    <row r="241" spans="1:12" ht="75" hidden="1" x14ac:dyDescent="0.25">
      <c r="A241" s="14" t="s">
        <v>309</v>
      </c>
      <c r="B241" s="105"/>
      <c r="C241" s="105"/>
      <c r="D241" s="105"/>
      <c r="E241" s="3">
        <v>851</v>
      </c>
      <c r="F241" s="2" t="s">
        <v>104</v>
      </c>
      <c r="G241" s="2" t="s">
        <v>11</v>
      </c>
      <c r="H241" s="3" t="s">
        <v>350</v>
      </c>
      <c r="I241" s="2"/>
      <c r="J241" s="20">
        <f t="shared" ref="J241:L242" si="178">J242</f>
        <v>0</v>
      </c>
      <c r="K241" s="20">
        <f t="shared" si="178"/>
        <v>0</v>
      </c>
      <c r="L241" s="20">
        <f t="shared" si="178"/>
        <v>0</v>
      </c>
    </row>
    <row r="242" spans="1:12" ht="60" hidden="1" x14ac:dyDescent="0.25">
      <c r="A242" s="105" t="s">
        <v>69</v>
      </c>
      <c r="B242" s="105"/>
      <c r="C242" s="105"/>
      <c r="D242" s="105"/>
      <c r="E242" s="3">
        <v>851</v>
      </c>
      <c r="F242" s="2" t="s">
        <v>104</v>
      </c>
      <c r="G242" s="2" t="s">
        <v>11</v>
      </c>
      <c r="H242" s="3" t="s">
        <v>350</v>
      </c>
      <c r="I242" s="2" t="s">
        <v>70</v>
      </c>
      <c r="J242" s="20">
        <f t="shared" si="178"/>
        <v>0</v>
      </c>
      <c r="K242" s="20">
        <f t="shared" si="178"/>
        <v>0</v>
      </c>
      <c r="L242" s="20">
        <f t="shared" si="177"/>
        <v>0</v>
      </c>
    </row>
    <row r="243" spans="1:12" hidden="1" x14ac:dyDescent="0.25">
      <c r="A243" s="105" t="s">
        <v>71</v>
      </c>
      <c r="B243" s="105"/>
      <c r="C243" s="105"/>
      <c r="D243" s="105"/>
      <c r="E243" s="3">
        <v>851</v>
      </c>
      <c r="F243" s="2" t="s">
        <v>104</v>
      </c>
      <c r="G243" s="2" t="s">
        <v>11</v>
      </c>
      <c r="H243" s="3" t="s">
        <v>350</v>
      </c>
      <c r="I243" s="2" t="s">
        <v>72</v>
      </c>
      <c r="J243" s="20"/>
      <c r="K243" s="20"/>
      <c r="L243" s="20"/>
    </row>
    <row r="244" spans="1:12" x14ac:dyDescent="0.25">
      <c r="A244" s="58" t="s">
        <v>105</v>
      </c>
      <c r="B244" s="26"/>
      <c r="C244" s="26"/>
      <c r="D244" s="26"/>
      <c r="E244" s="3">
        <v>851</v>
      </c>
      <c r="F244" s="18" t="s">
        <v>104</v>
      </c>
      <c r="G244" s="18" t="s">
        <v>43</v>
      </c>
      <c r="H244" s="81" t="s">
        <v>46</v>
      </c>
      <c r="I244" s="18"/>
      <c r="J244" s="21">
        <f t="shared" ref="J244" si="179">J245+J250+J258+J255</f>
        <v>-109000</v>
      </c>
      <c r="K244" s="21">
        <f t="shared" ref="K244" si="180">K245+K250+K258+K255</f>
        <v>0</v>
      </c>
      <c r="L244" s="21">
        <f t="shared" ref="L244" si="181">L245+L250+L258+L255</f>
        <v>0</v>
      </c>
    </row>
    <row r="245" spans="1:12" s="38" customFormat="1" ht="45" x14ac:dyDescent="0.25">
      <c r="A245" s="48" t="s">
        <v>106</v>
      </c>
      <c r="B245" s="105"/>
      <c r="C245" s="105"/>
      <c r="D245" s="105"/>
      <c r="E245" s="3">
        <v>851</v>
      </c>
      <c r="F245" s="2" t="s">
        <v>104</v>
      </c>
      <c r="G245" s="2" t="s">
        <v>43</v>
      </c>
      <c r="H245" s="81" t="s">
        <v>351</v>
      </c>
      <c r="I245" s="2"/>
      <c r="J245" s="20">
        <f t="shared" ref="J245" si="182">J246+J248</f>
        <v>323530</v>
      </c>
      <c r="K245" s="20">
        <f t="shared" ref="K245" si="183">K246+K248</f>
        <v>0</v>
      </c>
      <c r="L245" s="20">
        <f t="shared" ref="L245" si="184">L246+L248</f>
        <v>0</v>
      </c>
    </row>
    <row r="246" spans="1:12" s="38" customFormat="1" ht="132" customHeight="1" x14ac:dyDescent="0.25">
      <c r="A246" s="48" t="s">
        <v>15</v>
      </c>
      <c r="B246" s="105"/>
      <c r="C246" s="105"/>
      <c r="D246" s="105"/>
      <c r="E246" s="3">
        <v>851</v>
      </c>
      <c r="F246" s="2" t="s">
        <v>104</v>
      </c>
      <c r="G246" s="2" t="s">
        <v>43</v>
      </c>
      <c r="H246" s="81" t="s">
        <v>351</v>
      </c>
      <c r="I246" s="2" t="s">
        <v>17</v>
      </c>
      <c r="J246" s="20">
        <f t="shared" ref="J246:L246" si="185">J247</f>
        <v>-4400</v>
      </c>
      <c r="K246" s="20">
        <f t="shared" si="185"/>
        <v>0</v>
      </c>
      <c r="L246" s="20">
        <f t="shared" si="185"/>
        <v>0</v>
      </c>
    </row>
    <row r="247" spans="1:12" s="38" customFormat="1" ht="45" x14ac:dyDescent="0.25">
      <c r="A247" s="48" t="s">
        <v>7</v>
      </c>
      <c r="B247" s="105"/>
      <c r="C247" s="105"/>
      <c r="D247" s="105"/>
      <c r="E247" s="3">
        <v>851</v>
      </c>
      <c r="F247" s="2" t="s">
        <v>104</v>
      </c>
      <c r="G247" s="2" t="s">
        <v>43</v>
      </c>
      <c r="H247" s="81" t="s">
        <v>351</v>
      </c>
      <c r="I247" s="2" t="s">
        <v>50</v>
      </c>
      <c r="J247" s="20">
        <v>-4400</v>
      </c>
      <c r="K247" s="20"/>
      <c r="L247" s="20"/>
    </row>
    <row r="248" spans="1:12" ht="60" x14ac:dyDescent="0.25">
      <c r="A248" s="48" t="s">
        <v>20</v>
      </c>
      <c r="B248" s="104"/>
      <c r="C248" s="104"/>
      <c r="D248" s="104"/>
      <c r="E248" s="3">
        <v>851</v>
      </c>
      <c r="F248" s="2" t="s">
        <v>104</v>
      </c>
      <c r="G248" s="2" t="s">
        <v>43</v>
      </c>
      <c r="H248" s="81" t="s">
        <v>351</v>
      </c>
      <c r="I248" s="2" t="s">
        <v>21</v>
      </c>
      <c r="J248" s="20">
        <f t="shared" ref="J248:L248" si="186">J249</f>
        <v>327930</v>
      </c>
      <c r="K248" s="20">
        <f t="shared" si="186"/>
        <v>0</v>
      </c>
      <c r="L248" s="20">
        <f t="shared" si="186"/>
        <v>0</v>
      </c>
    </row>
    <row r="249" spans="1:12" ht="59.25" customHeight="1" x14ac:dyDescent="0.25">
      <c r="A249" s="48" t="s">
        <v>9</v>
      </c>
      <c r="B249" s="105"/>
      <c r="C249" s="105"/>
      <c r="D249" s="105"/>
      <c r="E249" s="3">
        <v>851</v>
      </c>
      <c r="F249" s="2" t="s">
        <v>104</v>
      </c>
      <c r="G249" s="2" t="s">
        <v>43</v>
      </c>
      <c r="H249" s="81" t="s">
        <v>351</v>
      </c>
      <c r="I249" s="2" t="s">
        <v>22</v>
      </c>
      <c r="J249" s="20">
        <v>327930</v>
      </c>
      <c r="K249" s="20"/>
      <c r="L249" s="20"/>
    </row>
    <row r="250" spans="1:12" ht="45" x14ac:dyDescent="0.25">
      <c r="A250" s="48" t="s">
        <v>107</v>
      </c>
      <c r="B250" s="26"/>
      <c r="C250" s="26"/>
      <c r="D250" s="26"/>
      <c r="E250" s="3">
        <v>851</v>
      </c>
      <c r="F250" s="2" t="s">
        <v>104</v>
      </c>
      <c r="G250" s="2" t="s">
        <v>43</v>
      </c>
      <c r="H250" s="81" t="s">
        <v>352</v>
      </c>
      <c r="I250" s="2"/>
      <c r="J250" s="20">
        <f t="shared" ref="J250" si="187">J253+J251</f>
        <v>-432530</v>
      </c>
      <c r="K250" s="20">
        <f t="shared" ref="K250" si="188">K253+K251</f>
        <v>0</v>
      </c>
      <c r="L250" s="20">
        <f t="shared" ref="L250" si="189">L253+L251</f>
        <v>0</v>
      </c>
    </row>
    <row r="251" spans="1:12" ht="134.25" customHeight="1" x14ac:dyDescent="0.25">
      <c r="A251" s="48" t="s">
        <v>15</v>
      </c>
      <c r="B251" s="105"/>
      <c r="C251" s="105"/>
      <c r="D251" s="105"/>
      <c r="E251" s="3">
        <v>851</v>
      </c>
      <c r="F251" s="2" t="s">
        <v>104</v>
      </c>
      <c r="G251" s="2" t="s">
        <v>43</v>
      </c>
      <c r="H251" s="81" t="s">
        <v>352</v>
      </c>
      <c r="I251" s="2" t="s">
        <v>17</v>
      </c>
      <c r="J251" s="20">
        <f t="shared" ref="J251:L251" si="190">J252</f>
        <v>-211200</v>
      </c>
      <c r="K251" s="20">
        <f t="shared" si="190"/>
        <v>0</v>
      </c>
      <c r="L251" s="20">
        <f t="shared" si="190"/>
        <v>0</v>
      </c>
    </row>
    <row r="252" spans="1:12" ht="45" x14ac:dyDescent="0.25">
      <c r="A252" s="48" t="s">
        <v>7</v>
      </c>
      <c r="B252" s="105"/>
      <c r="C252" s="105"/>
      <c r="D252" s="105"/>
      <c r="E252" s="3">
        <v>851</v>
      </c>
      <c r="F252" s="2" t="s">
        <v>104</v>
      </c>
      <c r="G252" s="2" t="s">
        <v>43</v>
      </c>
      <c r="H252" s="81" t="s">
        <v>352</v>
      </c>
      <c r="I252" s="2" t="s">
        <v>50</v>
      </c>
      <c r="J252" s="20">
        <v>-211200</v>
      </c>
      <c r="K252" s="20"/>
      <c r="L252" s="20"/>
    </row>
    <row r="253" spans="1:12" ht="60" x14ac:dyDescent="0.25">
      <c r="A253" s="48" t="s">
        <v>20</v>
      </c>
      <c r="B253" s="26"/>
      <c r="C253" s="26"/>
      <c r="D253" s="26"/>
      <c r="E253" s="3">
        <v>851</v>
      </c>
      <c r="F253" s="2" t="s">
        <v>104</v>
      </c>
      <c r="G253" s="2" t="s">
        <v>43</v>
      </c>
      <c r="H253" s="81" t="s">
        <v>352</v>
      </c>
      <c r="I253" s="2" t="s">
        <v>21</v>
      </c>
      <c r="J253" s="20">
        <f t="shared" ref="J253:L253" si="191">J254</f>
        <v>-221330</v>
      </c>
      <c r="K253" s="20">
        <f t="shared" si="191"/>
        <v>0</v>
      </c>
      <c r="L253" s="20">
        <f t="shared" si="191"/>
        <v>0</v>
      </c>
    </row>
    <row r="254" spans="1:12" ht="63" customHeight="1" x14ac:dyDescent="0.25">
      <c r="A254" s="48" t="s">
        <v>9</v>
      </c>
      <c r="B254" s="26"/>
      <c r="C254" s="26"/>
      <c r="D254" s="26"/>
      <c r="E254" s="3">
        <v>851</v>
      </c>
      <c r="F254" s="2" t="s">
        <v>104</v>
      </c>
      <c r="G254" s="2" t="s">
        <v>43</v>
      </c>
      <c r="H254" s="81" t="s">
        <v>352</v>
      </c>
      <c r="I254" s="2" t="s">
        <v>22</v>
      </c>
      <c r="J254" s="20">
        <v>-221330</v>
      </c>
      <c r="K254" s="20"/>
      <c r="L254" s="20"/>
    </row>
    <row r="255" spans="1:12" ht="90" hidden="1" x14ac:dyDescent="0.25">
      <c r="A255" s="48" t="s">
        <v>271</v>
      </c>
      <c r="B255" s="26"/>
      <c r="C255" s="26"/>
      <c r="D255" s="26"/>
      <c r="E255" s="3">
        <v>851</v>
      </c>
      <c r="F255" s="2" t="s">
        <v>104</v>
      </c>
      <c r="G255" s="2" t="s">
        <v>43</v>
      </c>
      <c r="H255" s="81" t="s">
        <v>353</v>
      </c>
      <c r="I255" s="2"/>
      <c r="J255" s="20">
        <f t="shared" ref="J255:L256" si="192">J256</f>
        <v>0</v>
      </c>
      <c r="K255" s="20">
        <f t="shared" si="192"/>
        <v>0</v>
      </c>
      <c r="L255" s="20">
        <f t="shared" si="192"/>
        <v>0</v>
      </c>
    </row>
    <row r="256" spans="1:12" ht="60" hidden="1" x14ac:dyDescent="0.25">
      <c r="A256" s="48" t="s">
        <v>20</v>
      </c>
      <c r="B256" s="26"/>
      <c r="C256" s="26"/>
      <c r="D256" s="26"/>
      <c r="E256" s="3">
        <v>851</v>
      </c>
      <c r="F256" s="2" t="s">
        <v>104</v>
      </c>
      <c r="G256" s="2" t="s">
        <v>43</v>
      </c>
      <c r="H256" s="81" t="s">
        <v>353</v>
      </c>
      <c r="I256" s="2" t="s">
        <v>21</v>
      </c>
      <c r="J256" s="20">
        <f t="shared" si="192"/>
        <v>0</v>
      </c>
      <c r="K256" s="20">
        <f t="shared" si="192"/>
        <v>0</v>
      </c>
      <c r="L256" s="20">
        <f t="shared" ref="L256" si="193">L257</f>
        <v>0</v>
      </c>
    </row>
    <row r="257" spans="1:12" ht="75" hidden="1" x14ac:dyDescent="0.25">
      <c r="A257" s="48" t="s">
        <v>9</v>
      </c>
      <c r="B257" s="26"/>
      <c r="C257" s="26"/>
      <c r="D257" s="26"/>
      <c r="E257" s="3">
        <v>851</v>
      </c>
      <c r="F257" s="2" t="s">
        <v>104</v>
      </c>
      <c r="G257" s="2" t="s">
        <v>43</v>
      </c>
      <c r="H257" s="81" t="s">
        <v>353</v>
      </c>
      <c r="I257" s="2" t="s">
        <v>22</v>
      </c>
      <c r="J257" s="20"/>
      <c r="K257" s="20"/>
      <c r="L257" s="20"/>
    </row>
    <row r="258" spans="1:12" ht="255" x14ac:dyDescent="0.25">
      <c r="A258" s="48" t="s">
        <v>108</v>
      </c>
      <c r="B258" s="26"/>
      <c r="C258" s="26"/>
      <c r="D258" s="26"/>
      <c r="E258" s="3">
        <v>851</v>
      </c>
      <c r="F258" s="2" t="s">
        <v>104</v>
      </c>
      <c r="G258" s="2" t="s">
        <v>43</v>
      </c>
      <c r="H258" s="81" t="s">
        <v>354</v>
      </c>
      <c r="I258" s="2"/>
      <c r="J258" s="20">
        <f t="shared" ref="J258" si="194">J259+J261</f>
        <v>0</v>
      </c>
      <c r="K258" s="20">
        <f t="shared" ref="K258" si="195">K259+K261</f>
        <v>0</v>
      </c>
      <c r="L258" s="20">
        <f t="shared" ref="L258" si="196">L259+L261</f>
        <v>0</v>
      </c>
    </row>
    <row r="259" spans="1:12" ht="150" x14ac:dyDescent="0.25">
      <c r="A259" s="48" t="s">
        <v>15</v>
      </c>
      <c r="B259" s="105"/>
      <c r="C259" s="105"/>
      <c r="D259" s="105"/>
      <c r="E259" s="3">
        <v>851</v>
      </c>
      <c r="F259" s="2" t="s">
        <v>104</v>
      </c>
      <c r="G259" s="2" t="s">
        <v>43</v>
      </c>
      <c r="H259" s="81" t="s">
        <v>354</v>
      </c>
      <c r="I259" s="2" t="s">
        <v>17</v>
      </c>
      <c r="J259" s="20">
        <f t="shared" ref="J259:L259" si="197">J260</f>
        <v>-52000</v>
      </c>
      <c r="K259" s="20">
        <f t="shared" si="197"/>
        <v>0</v>
      </c>
      <c r="L259" s="20">
        <f t="shared" si="197"/>
        <v>0</v>
      </c>
    </row>
    <row r="260" spans="1:12" ht="45" x14ac:dyDescent="0.25">
      <c r="A260" s="48" t="s">
        <v>7</v>
      </c>
      <c r="B260" s="105"/>
      <c r="C260" s="105"/>
      <c r="D260" s="105"/>
      <c r="E260" s="3">
        <v>851</v>
      </c>
      <c r="F260" s="2" t="s">
        <v>104</v>
      </c>
      <c r="G260" s="2" t="s">
        <v>43</v>
      </c>
      <c r="H260" s="81" t="s">
        <v>354</v>
      </c>
      <c r="I260" s="2" t="s">
        <v>50</v>
      </c>
      <c r="J260" s="20">
        <v>-52000</v>
      </c>
      <c r="K260" s="20"/>
      <c r="L260" s="20"/>
    </row>
    <row r="261" spans="1:12" ht="60" x14ac:dyDescent="0.25">
      <c r="A261" s="48" t="s">
        <v>20</v>
      </c>
      <c r="B261" s="26"/>
      <c r="C261" s="26"/>
      <c r="D261" s="26"/>
      <c r="E261" s="3">
        <v>851</v>
      </c>
      <c r="F261" s="2" t="s">
        <v>104</v>
      </c>
      <c r="G261" s="2" t="s">
        <v>43</v>
      </c>
      <c r="H261" s="81" t="s">
        <v>354</v>
      </c>
      <c r="I261" s="2" t="s">
        <v>21</v>
      </c>
      <c r="J261" s="20">
        <f t="shared" ref="J261:L261" si="198">J262</f>
        <v>52000</v>
      </c>
      <c r="K261" s="20">
        <f t="shared" si="198"/>
        <v>0</v>
      </c>
      <c r="L261" s="20">
        <f t="shared" si="198"/>
        <v>0</v>
      </c>
    </row>
    <row r="262" spans="1:12" ht="75" x14ac:dyDescent="0.25">
      <c r="A262" s="48" t="s">
        <v>9</v>
      </c>
      <c r="B262" s="26"/>
      <c r="C262" s="26"/>
      <c r="D262" s="26"/>
      <c r="E262" s="3">
        <v>851</v>
      </c>
      <c r="F262" s="2" t="s">
        <v>104</v>
      </c>
      <c r="G262" s="2" t="s">
        <v>43</v>
      </c>
      <c r="H262" s="81" t="s">
        <v>354</v>
      </c>
      <c r="I262" s="2" t="s">
        <v>22</v>
      </c>
      <c r="J262" s="20">
        <v>52000</v>
      </c>
      <c r="K262" s="20"/>
      <c r="L262" s="20"/>
    </row>
    <row r="263" spans="1:12" ht="42.75" x14ac:dyDescent="0.25">
      <c r="A263" s="57" t="s">
        <v>110</v>
      </c>
      <c r="B263" s="47"/>
      <c r="C263" s="47"/>
      <c r="D263" s="47"/>
      <c r="E263" s="27">
        <v>852</v>
      </c>
      <c r="F263" s="3"/>
      <c r="G263" s="3"/>
      <c r="H263" s="83" t="s">
        <v>46</v>
      </c>
      <c r="I263" s="2"/>
      <c r="J263" s="25">
        <f t="shared" ref="J263:L263" si="199">J264+J356</f>
        <v>2625610.44</v>
      </c>
      <c r="K263" s="25">
        <f t="shared" ref="K263" si="200">K264+K356</f>
        <v>-0.56000000000000005</v>
      </c>
      <c r="L263" s="25">
        <f t="shared" si="199"/>
        <v>-0.84</v>
      </c>
    </row>
    <row r="264" spans="1:12" s="32" customFormat="1" x14ac:dyDescent="0.25">
      <c r="A264" s="60" t="s">
        <v>74</v>
      </c>
      <c r="B264" s="33"/>
      <c r="C264" s="33"/>
      <c r="D264" s="33"/>
      <c r="E264" s="3">
        <v>852</v>
      </c>
      <c r="F264" s="16" t="s">
        <v>75</v>
      </c>
      <c r="G264" s="16"/>
      <c r="H264" s="81" t="s">
        <v>46</v>
      </c>
      <c r="I264" s="16"/>
      <c r="J264" s="25">
        <f t="shared" ref="J264:L264" si="201">J265+J281+J315+J331+J337</f>
        <v>2625610.44</v>
      </c>
      <c r="K264" s="25">
        <f t="shared" ref="K264" si="202">K265+K281+K315+K331+K337</f>
        <v>-0.56000000000000005</v>
      </c>
      <c r="L264" s="25">
        <f t="shared" si="201"/>
        <v>-0.84</v>
      </c>
    </row>
    <row r="265" spans="1:12" s="22" customFormat="1" x14ac:dyDescent="0.25">
      <c r="A265" s="58" t="s">
        <v>111</v>
      </c>
      <c r="B265" s="41"/>
      <c r="C265" s="41"/>
      <c r="D265" s="41"/>
      <c r="E265" s="3">
        <v>852</v>
      </c>
      <c r="F265" s="18" t="s">
        <v>75</v>
      </c>
      <c r="G265" s="18" t="s">
        <v>11</v>
      </c>
      <c r="H265" s="81" t="s">
        <v>46</v>
      </c>
      <c r="I265" s="18"/>
      <c r="J265" s="21">
        <f t="shared" ref="J265:L265" si="203">J266+J269+J272+J275+J278</f>
        <v>159082</v>
      </c>
      <c r="K265" s="21">
        <f t="shared" ref="K265" si="204">K266+K269+K272+K275+K278</f>
        <v>0</v>
      </c>
      <c r="L265" s="21">
        <f t="shared" si="203"/>
        <v>0</v>
      </c>
    </row>
    <row r="266" spans="1:12" s="22" customFormat="1" ht="409.5" hidden="1" x14ac:dyDescent="0.25">
      <c r="A266" s="48" t="s">
        <v>276</v>
      </c>
      <c r="B266" s="41"/>
      <c r="C266" s="41"/>
      <c r="D266" s="41"/>
      <c r="E266" s="3">
        <v>852</v>
      </c>
      <c r="F266" s="2" t="s">
        <v>75</v>
      </c>
      <c r="G266" s="2" t="s">
        <v>11</v>
      </c>
      <c r="H266" s="81" t="s">
        <v>355</v>
      </c>
      <c r="I266" s="2"/>
      <c r="J266" s="20">
        <f t="shared" ref="J266:L267" si="205">J267</f>
        <v>0</v>
      </c>
      <c r="K266" s="20">
        <f t="shared" si="205"/>
        <v>0</v>
      </c>
      <c r="L266" s="20">
        <f t="shared" si="205"/>
        <v>0</v>
      </c>
    </row>
    <row r="267" spans="1:12" s="22" customFormat="1" ht="75" hidden="1" x14ac:dyDescent="0.25">
      <c r="A267" s="48" t="s">
        <v>40</v>
      </c>
      <c r="B267" s="41"/>
      <c r="C267" s="41"/>
      <c r="D267" s="41"/>
      <c r="E267" s="3">
        <v>852</v>
      </c>
      <c r="F267" s="2" t="s">
        <v>75</v>
      </c>
      <c r="G267" s="2" t="s">
        <v>11</v>
      </c>
      <c r="H267" s="81" t="s">
        <v>355</v>
      </c>
      <c r="I267" s="2" t="s">
        <v>80</v>
      </c>
      <c r="J267" s="20">
        <f t="shared" si="205"/>
        <v>0</v>
      </c>
      <c r="K267" s="20">
        <f t="shared" si="205"/>
        <v>0</v>
      </c>
      <c r="L267" s="20">
        <f t="shared" ref="L267" si="206">L268</f>
        <v>0</v>
      </c>
    </row>
    <row r="268" spans="1:12" s="22" customFormat="1" ht="30" hidden="1" x14ac:dyDescent="0.25">
      <c r="A268" s="48" t="s">
        <v>81</v>
      </c>
      <c r="B268" s="105"/>
      <c r="C268" s="105"/>
      <c r="D268" s="105"/>
      <c r="E268" s="3">
        <v>852</v>
      </c>
      <c r="F268" s="2" t="s">
        <v>75</v>
      </c>
      <c r="G268" s="2" t="s">
        <v>11</v>
      </c>
      <c r="H268" s="81" t="s">
        <v>355</v>
      </c>
      <c r="I268" s="2" t="s">
        <v>82</v>
      </c>
      <c r="J268" s="20"/>
      <c r="K268" s="20"/>
      <c r="L268" s="20"/>
    </row>
    <row r="269" spans="1:12" s="1" customFormat="1" ht="45" hidden="1" x14ac:dyDescent="0.25">
      <c r="A269" s="48" t="s">
        <v>112</v>
      </c>
      <c r="B269" s="105"/>
      <c r="C269" s="105"/>
      <c r="D269" s="104"/>
      <c r="E269" s="3">
        <v>852</v>
      </c>
      <c r="F269" s="3" t="s">
        <v>75</v>
      </c>
      <c r="G269" s="3" t="s">
        <v>11</v>
      </c>
      <c r="H269" s="81" t="s">
        <v>356</v>
      </c>
      <c r="I269" s="3"/>
      <c r="J269" s="20">
        <f t="shared" ref="J269:L270" si="207">J270</f>
        <v>0</v>
      </c>
      <c r="K269" s="20">
        <f t="shared" si="207"/>
        <v>0</v>
      </c>
      <c r="L269" s="20">
        <f t="shared" si="207"/>
        <v>0</v>
      </c>
    </row>
    <row r="270" spans="1:12" s="1" customFormat="1" ht="75" hidden="1" x14ac:dyDescent="0.25">
      <c r="A270" s="48" t="s">
        <v>40</v>
      </c>
      <c r="B270" s="105"/>
      <c r="C270" s="105"/>
      <c r="D270" s="105"/>
      <c r="E270" s="3">
        <v>852</v>
      </c>
      <c r="F270" s="3" t="s">
        <v>75</v>
      </c>
      <c r="G270" s="3" t="s">
        <v>11</v>
      </c>
      <c r="H270" s="81" t="s">
        <v>356</v>
      </c>
      <c r="I270" s="3" t="s">
        <v>80</v>
      </c>
      <c r="J270" s="20">
        <f t="shared" si="207"/>
        <v>0</v>
      </c>
      <c r="K270" s="20">
        <f t="shared" si="207"/>
        <v>0</v>
      </c>
      <c r="L270" s="20">
        <f t="shared" ref="L270" si="208">L271</f>
        <v>0</v>
      </c>
    </row>
    <row r="271" spans="1:12" s="1" customFormat="1" ht="30" hidden="1" x14ac:dyDescent="0.25">
      <c r="A271" s="48" t="s">
        <v>81</v>
      </c>
      <c r="B271" s="105"/>
      <c r="C271" s="105"/>
      <c r="D271" s="105"/>
      <c r="E271" s="3">
        <v>852</v>
      </c>
      <c r="F271" s="3" t="s">
        <v>75</v>
      </c>
      <c r="G271" s="3" t="s">
        <v>11</v>
      </c>
      <c r="H271" s="81" t="s">
        <v>356</v>
      </c>
      <c r="I271" s="2" t="s">
        <v>82</v>
      </c>
      <c r="J271" s="20"/>
      <c r="K271" s="20"/>
      <c r="L271" s="20"/>
    </row>
    <row r="272" spans="1:12" s="22" customFormat="1" ht="30" x14ac:dyDescent="0.25">
      <c r="A272" s="48" t="s">
        <v>113</v>
      </c>
      <c r="B272" s="41"/>
      <c r="C272" s="41"/>
      <c r="D272" s="41"/>
      <c r="E272" s="3">
        <v>852</v>
      </c>
      <c r="F272" s="2" t="s">
        <v>75</v>
      </c>
      <c r="G272" s="2" t="s">
        <v>11</v>
      </c>
      <c r="H272" s="81" t="s">
        <v>357</v>
      </c>
      <c r="I272" s="2"/>
      <c r="J272" s="20">
        <f t="shared" ref="J272:L273" si="209">J273</f>
        <v>159082</v>
      </c>
      <c r="K272" s="20">
        <f t="shared" si="209"/>
        <v>0</v>
      </c>
      <c r="L272" s="20">
        <f t="shared" si="209"/>
        <v>0</v>
      </c>
    </row>
    <row r="273" spans="1:12" s="22" customFormat="1" ht="75" x14ac:dyDescent="0.25">
      <c r="A273" s="48" t="s">
        <v>40</v>
      </c>
      <c r="B273" s="41"/>
      <c r="C273" s="41"/>
      <c r="D273" s="41"/>
      <c r="E273" s="3">
        <v>852</v>
      </c>
      <c r="F273" s="2" t="s">
        <v>75</v>
      </c>
      <c r="G273" s="2" t="s">
        <v>11</v>
      </c>
      <c r="H273" s="81" t="s">
        <v>357</v>
      </c>
      <c r="I273" s="2" t="s">
        <v>80</v>
      </c>
      <c r="J273" s="20">
        <f t="shared" si="209"/>
        <v>159082</v>
      </c>
      <c r="K273" s="20">
        <f t="shared" si="209"/>
        <v>0</v>
      </c>
      <c r="L273" s="20">
        <f t="shared" ref="L273" si="210">L274</f>
        <v>0</v>
      </c>
    </row>
    <row r="274" spans="1:12" s="22" customFormat="1" ht="30" x14ac:dyDescent="0.25">
      <c r="A274" s="48" t="s">
        <v>81</v>
      </c>
      <c r="B274" s="105"/>
      <c r="C274" s="105"/>
      <c r="D274" s="105"/>
      <c r="E274" s="3">
        <v>852</v>
      </c>
      <c r="F274" s="2" t="s">
        <v>75</v>
      </c>
      <c r="G274" s="2" t="s">
        <v>11</v>
      </c>
      <c r="H274" s="81" t="s">
        <v>357</v>
      </c>
      <c r="I274" s="2" t="s">
        <v>82</v>
      </c>
      <c r="J274" s="20">
        <v>159082</v>
      </c>
      <c r="K274" s="20"/>
      <c r="L274" s="20"/>
    </row>
    <row r="275" spans="1:12" ht="45" hidden="1" x14ac:dyDescent="0.25">
      <c r="A275" s="48" t="s">
        <v>114</v>
      </c>
      <c r="B275" s="105"/>
      <c r="C275" s="105"/>
      <c r="D275" s="105"/>
      <c r="E275" s="3">
        <v>852</v>
      </c>
      <c r="F275" s="3" t="s">
        <v>75</v>
      </c>
      <c r="G275" s="2" t="s">
        <v>11</v>
      </c>
      <c r="H275" s="81" t="s">
        <v>358</v>
      </c>
      <c r="I275" s="2"/>
      <c r="J275" s="20">
        <f t="shared" ref="J275:L276" si="211">J276</f>
        <v>0</v>
      </c>
      <c r="K275" s="20">
        <f t="shared" si="211"/>
        <v>0</v>
      </c>
      <c r="L275" s="20">
        <f t="shared" si="211"/>
        <v>0</v>
      </c>
    </row>
    <row r="276" spans="1:12" ht="75" hidden="1" x14ac:dyDescent="0.25">
      <c r="A276" s="48" t="s">
        <v>40</v>
      </c>
      <c r="B276" s="105"/>
      <c r="C276" s="105"/>
      <c r="D276" s="105"/>
      <c r="E276" s="3">
        <v>852</v>
      </c>
      <c r="F276" s="2" t="s">
        <v>75</v>
      </c>
      <c r="G276" s="2" t="s">
        <v>11</v>
      </c>
      <c r="H276" s="81" t="s">
        <v>358</v>
      </c>
      <c r="I276" s="2" t="s">
        <v>80</v>
      </c>
      <c r="J276" s="20">
        <f t="shared" si="211"/>
        <v>0</v>
      </c>
      <c r="K276" s="20">
        <f t="shared" si="211"/>
        <v>0</v>
      </c>
      <c r="L276" s="20">
        <f t="shared" ref="L276" si="212">L277</f>
        <v>0</v>
      </c>
    </row>
    <row r="277" spans="1:12" ht="30" hidden="1" x14ac:dyDescent="0.25">
      <c r="A277" s="48" t="s">
        <v>81</v>
      </c>
      <c r="B277" s="105"/>
      <c r="C277" s="105"/>
      <c r="D277" s="105"/>
      <c r="E277" s="3">
        <v>852</v>
      </c>
      <c r="F277" s="2" t="s">
        <v>75</v>
      </c>
      <c r="G277" s="2" t="s">
        <v>11</v>
      </c>
      <c r="H277" s="81" t="s">
        <v>358</v>
      </c>
      <c r="I277" s="2" t="s">
        <v>82</v>
      </c>
      <c r="J277" s="20"/>
      <c r="K277" s="20"/>
      <c r="L277" s="20"/>
    </row>
    <row r="278" spans="1:12" s="22" customFormat="1" ht="255" hidden="1" x14ac:dyDescent="0.25">
      <c r="A278" s="48" t="s">
        <v>277</v>
      </c>
      <c r="B278" s="41"/>
      <c r="C278" s="41"/>
      <c r="D278" s="41"/>
      <c r="E278" s="3">
        <v>852</v>
      </c>
      <c r="F278" s="2" t="s">
        <v>75</v>
      </c>
      <c r="G278" s="2" t="s">
        <v>11</v>
      </c>
      <c r="H278" s="81" t="s">
        <v>359</v>
      </c>
      <c r="I278" s="2"/>
      <c r="J278" s="20">
        <f t="shared" ref="J278:L279" si="213">J279</f>
        <v>0</v>
      </c>
      <c r="K278" s="20">
        <f t="shared" si="213"/>
        <v>0</v>
      </c>
      <c r="L278" s="20">
        <f t="shared" si="213"/>
        <v>0</v>
      </c>
    </row>
    <row r="279" spans="1:12" s="22" customFormat="1" ht="75" hidden="1" x14ac:dyDescent="0.25">
      <c r="A279" s="48" t="s">
        <v>40</v>
      </c>
      <c r="B279" s="41"/>
      <c r="C279" s="41"/>
      <c r="D279" s="41"/>
      <c r="E279" s="3">
        <v>852</v>
      </c>
      <c r="F279" s="2" t="s">
        <v>75</v>
      </c>
      <c r="G279" s="2" t="s">
        <v>11</v>
      </c>
      <c r="H279" s="81" t="s">
        <v>359</v>
      </c>
      <c r="I279" s="2" t="s">
        <v>80</v>
      </c>
      <c r="J279" s="20">
        <f t="shared" si="213"/>
        <v>0</v>
      </c>
      <c r="K279" s="20">
        <f t="shared" si="213"/>
        <v>0</v>
      </c>
      <c r="L279" s="20">
        <f t="shared" ref="L279" si="214">L280</f>
        <v>0</v>
      </c>
    </row>
    <row r="280" spans="1:12" s="22" customFormat="1" ht="30" hidden="1" x14ac:dyDescent="0.25">
      <c r="A280" s="48" t="s">
        <v>81</v>
      </c>
      <c r="B280" s="105"/>
      <c r="C280" s="105"/>
      <c r="D280" s="105"/>
      <c r="E280" s="3">
        <v>852</v>
      </c>
      <c r="F280" s="2" t="s">
        <v>75</v>
      </c>
      <c r="G280" s="2" t="s">
        <v>11</v>
      </c>
      <c r="H280" s="81" t="s">
        <v>359</v>
      </c>
      <c r="I280" s="2" t="s">
        <v>82</v>
      </c>
      <c r="J280" s="20"/>
      <c r="K280" s="20"/>
      <c r="L280" s="20"/>
    </row>
    <row r="281" spans="1:12" s="22" customFormat="1" x14ac:dyDescent="0.25">
      <c r="A281" s="58" t="s">
        <v>76</v>
      </c>
      <c r="B281" s="41"/>
      <c r="C281" s="41"/>
      <c r="D281" s="41"/>
      <c r="E281" s="3">
        <v>852</v>
      </c>
      <c r="F281" s="18" t="s">
        <v>75</v>
      </c>
      <c r="G281" s="18" t="s">
        <v>43</v>
      </c>
      <c r="H281" s="81" t="s">
        <v>46</v>
      </c>
      <c r="I281" s="18"/>
      <c r="J281" s="21">
        <f t="shared" ref="J281:L281" si="215">J282+J285+J288+J291+J294+J297+J300+J303+J306+J309+J312</f>
        <v>-0.56000000000000005</v>
      </c>
      <c r="K281" s="21">
        <f t="shared" ref="K281" si="216">K282+K285+K288+K291+K294+K297+K300+K303+K306+K309+K312</f>
        <v>-0.56000000000000005</v>
      </c>
      <c r="L281" s="21">
        <f t="shared" si="215"/>
        <v>-0.84</v>
      </c>
    </row>
    <row r="282" spans="1:12" ht="135" hidden="1" x14ac:dyDescent="0.25">
      <c r="A282" s="59" t="s">
        <v>444</v>
      </c>
      <c r="B282" s="105"/>
      <c r="C282" s="105"/>
      <c r="D282" s="105"/>
      <c r="E282" s="3" t="s">
        <v>297</v>
      </c>
      <c r="F282" s="2" t="s">
        <v>75</v>
      </c>
      <c r="G282" s="2" t="s">
        <v>43</v>
      </c>
      <c r="H282" s="81" t="s">
        <v>445</v>
      </c>
      <c r="I282" s="2"/>
      <c r="J282" s="20"/>
      <c r="K282" s="20"/>
      <c r="L282" s="20"/>
    </row>
    <row r="283" spans="1:12" ht="75" hidden="1" x14ac:dyDescent="0.25">
      <c r="A283" s="48" t="s">
        <v>40</v>
      </c>
      <c r="B283" s="105"/>
      <c r="C283" s="105"/>
      <c r="D283" s="105"/>
      <c r="E283" s="3" t="s">
        <v>297</v>
      </c>
      <c r="F283" s="2" t="s">
        <v>75</v>
      </c>
      <c r="G283" s="2" t="s">
        <v>43</v>
      </c>
      <c r="H283" s="81" t="s">
        <v>445</v>
      </c>
      <c r="I283" s="2" t="s">
        <v>80</v>
      </c>
      <c r="J283" s="20"/>
      <c r="K283" s="20"/>
      <c r="L283" s="20"/>
    </row>
    <row r="284" spans="1:12" ht="30" hidden="1" x14ac:dyDescent="0.25">
      <c r="A284" s="48" t="s">
        <v>81</v>
      </c>
      <c r="B284" s="105"/>
      <c r="C284" s="105"/>
      <c r="D284" s="105"/>
      <c r="E284" s="3" t="s">
        <v>297</v>
      </c>
      <c r="F284" s="2" t="s">
        <v>75</v>
      </c>
      <c r="G284" s="2" t="s">
        <v>43</v>
      </c>
      <c r="H284" s="81" t="s">
        <v>445</v>
      </c>
      <c r="I284" s="2" t="s">
        <v>82</v>
      </c>
      <c r="J284" s="20"/>
      <c r="K284" s="20"/>
      <c r="L284" s="20"/>
    </row>
    <row r="285" spans="1:12" ht="195" hidden="1" x14ac:dyDescent="0.25">
      <c r="A285" s="48" t="s">
        <v>278</v>
      </c>
      <c r="B285" s="41"/>
      <c r="C285" s="41"/>
      <c r="D285" s="41"/>
      <c r="E285" s="3">
        <v>852</v>
      </c>
      <c r="F285" s="2" t="s">
        <v>75</v>
      </c>
      <c r="G285" s="2" t="s">
        <v>43</v>
      </c>
      <c r="H285" s="81" t="s">
        <v>360</v>
      </c>
      <c r="I285" s="2"/>
      <c r="J285" s="20">
        <f t="shared" ref="J285:L286" si="217">J286</f>
        <v>0</v>
      </c>
      <c r="K285" s="20">
        <f t="shared" si="217"/>
        <v>0</v>
      </c>
      <c r="L285" s="20">
        <f t="shared" si="217"/>
        <v>0</v>
      </c>
    </row>
    <row r="286" spans="1:12" ht="75" hidden="1" x14ac:dyDescent="0.25">
      <c r="A286" s="48" t="s">
        <v>40</v>
      </c>
      <c r="B286" s="41"/>
      <c r="C286" s="41"/>
      <c r="D286" s="41"/>
      <c r="E286" s="3">
        <v>852</v>
      </c>
      <c r="F286" s="2" t="s">
        <v>75</v>
      </c>
      <c r="G286" s="2" t="s">
        <v>43</v>
      </c>
      <c r="H286" s="81" t="s">
        <v>360</v>
      </c>
      <c r="I286" s="2" t="s">
        <v>80</v>
      </c>
      <c r="J286" s="20">
        <f t="shared" si="217"/>
        <v>0</v>
      </c>
      <c r="K286" s="20">
        <f t="shared" si="217"/>
        <v>0</v>
      </c>
      <c r="L286" s="20">
        <f t="shared" ref="L286" si="218">L287</f>
        <v>0</v>
      </c>
    </row>
    <row r="287" spans="1:12" ht="30" hidden="1" x14ac:dyDescent="0.25">
      <c r="A287" s="48" t="s">
        <v>81</v>
      </c>
      <c r="B287" s="105"/>
      <c r="C287" s="105"/>
      <c r="D287" s="105"/>
      <c r="E287" s="3">
        <v>852</v>
      </c>
      <c r="F287" s="2" t="s">
        <v>75</v>
      </c>
      <c r="G287" s="2" t="s">
        <v>43</v>
      </c>
      <c r="H287" s="81" t="s">
        <v>360</v>
      </c>
      <c r="I287" s="2" t="s">
        <v>82</v>
      </c>
      <c r="J287" s="20"/>
      <c r="K287" s="20"/>
      <c r="L287" s="20"/>
    </row>
    <row r="288" spans="1:12" ht="30" hidden="1" x14ac:dyDescent="0.25">
      <c r="A288" s="48" t="s">
        <v>115</v>
      </c>
      <c r="B288" s="105"/>
      <c r="C288" s="105"/>
      <c r="D288" s="105"/>
      <c r="E288" s="3">
        <v>852</v>
      </c>
      <c r="F288" s="2" t="s">
        <v>75</v>
      </c>
      <c r="G288" s="2" t="s">
        <v>43</v>
      </c>
      <c r="H288" s="81" t="s">
        <v>362</v>
      </c>
      <c r="I288" s="2"/>
      <c r="J288" s="20">
        <f t="shared" ref="J288:L289" si="219">J289</f>
        <v>0</v>
      </c>
      <c r="K288" s="20">
        <f t="shared" si="219"/>
        <v>0</v>
      </c>
      <c r="L288" s="20">
        <f t="shared" si="219"/>
        <v>0</v>
      </c>
    </row>
    <row r="289" spans="1:12" ht="75" hidden="1" x14ac:dyDescent="0.25">
      <c r="A289" s="48" t="s">
        <v>40</v>
      </c>
      <c r="B289" s="105"/>
      <c r="C289" s="105"/>
      <c r="D289" s="105"/>
      <c r="E289" s="3">
        <v>852</v>
      </c>
      <c r="F289" s="2" t="s">
        <v>75</v>
      </c>
      <c r="G289" s="3" t="s">
        <v>43</v>
      </c>
      <c r="H289" s="81" t="s">
        <v>362</v>
      </c>
      <c r="I289" s="2" t="s">
        <v>80</v>
      </c>
      <c r="J289" s="20">
        <f t="shared" si="219"/>
        <v>0</v>
      </c>
      <c r="K289" s="20">
        <f t="shared" si="219"/>
        <v>0</v>
      </c>
      <c r="L289" s="20">
        <f t="shared" ref="L289" si="220">L290</f>
        <v>0</v>
      </c>
    </row>
    <row r="290" spans="1:12" ht="30" hidden="1" x14ac:dyDescent="0.25">
      <c r="A290" s="48" t="s">
        <v>81</v>
      </c>
      <c r="B290" s="105"/>
      <c r="C290" s="105"/>
      <c r="D290" s="105"/>
      <c r="E290" s="3">
        <v>852</v>
      </c>
      <c r="F290" s="2" t="s">
        <v>75</v>
      </c>
      <c r="G290" s="3" t="s">
        <v>43</v>
      </c>
      <c r="H290" s="81" t="s">
        <v>362</v>
      </c>
      <c r="I290" s="2" t="s">
        <v>82</v>
      </c>
      <c r="J290" s="20"/>
      <c r="K290" s="20"/>
      <c r="L290" s="20"/>
    </row>
    <row r="291" spans="1:12" ht="30" hidden="1" x14ac:dyDescent="0.25">
      <c r="A291" s="48" t="s">
        <v>113</v>
      </c>
      <c r="B291" s="105"/>
      <c r="C291" s="105"/>
      <c r="D291" s="105"/>
      <c r="E291" s="3">
        <v>852</v>
      </c>
      <c r="F291" s="2" t="s">
        <v>75</v>
      </c>
      <c r="G291" s="3" t="s">
        <v>43</v>
      </c>
      <c r="H291" s="81" t="s">
        <v>357</v>
      </c>
      <c r="I291" s="2"/>
      <c r="J291" s="20">
        <f t="shared" ref="J291:L292" si="221">J292</f>
        <v>0</v>
      </c>
      <c r="K291" s="20">
        <f t="shared" si="221"/>
        <v>0</v>
      </c>
      <c r="L291" s="20">
        <f t="shared" si="221"/>
        <v>0</v>
      </c>
    </row>
    <row r="292" spans="1:12" ht="75" hidden="1" x14ac:dyDescent="0.25">
      <c r="A292" s="48" t="s">
        <v>40</v>
      </c>
      <c r="B292" s="105"/>
      <c r="C292" s="105"/>
      <c r="D292" s="105"/>
      <c r="E292" s="3">
        <v>852</v>
      </c>
      <c r="F292" s="2" t="s">
        <v>75</v>
      </c>
      <c r="G292" s="3" t="s">
        <v>43</v>
      </c>
      <c r="H292" s="81" t="s">
        <v>357</v>
      </c>
      <c r="I292" s="2" t="s">
        <v>80</v>
      </c>
      <c r="J292" s="20">
        <f t="shared" si="221"/>
        <v>0</v>
      </c>
      <c r="K292" s="20">
        <f t="shared" si="221"/>
        <v>0</v>
      </c>
      <c r="L292" s="20">
        <f t="shared" ref="L292" si="222">L293</f>
        <v>0</v>
      </c>
    </row>
    <row r="293" spans="1:12" ht="30" hidden="1" x14ac:dyDescent="0.25">
      <c r="A293" s="48" t="s">
        <v>81</v>
      </c>
      <c r="B293" s="105"/>
      <c r="C293" s="105"/>
      <c r="D293" s="105"/>
      <c r="E293" s="3">
        <v>852</v>
      </c>
      <c r="F293" s="2" t="s">
        <v>75</v>
      </c>
      <c r="G293" s="3" t="s">
        <v>43</v>
      </c>
      <c r="H293" s="81" t="s">
        <v>357</v>
      </c>
      <c r="I293" s="2" t="s">
        <v>82</v>
      </c>
      <c r="J293" s="20"/>
      <c r="K293" s="20"/>
      <c r="L293" s="20"/>
    </row>
    <row r="294" spans="1:12" s="22" customFormat="1" ht="45" hidden="1" x14ac:dyDescent="0.25">
      <c r="A294" s="48" t="s">
        <v>114</v>
      </c>
      <c r="B294" s="105"/>
      <c r="C294" s="105"/>
      <c r="D294" s="105"/>
      <c r="E294" s="3">
        <v>852</v>
      </c>
      <c r="F294" s="3" t="s">
        <v>75</v>
      </c>
      <c r="G294" s="3" t="s">
        <v>43</v>
      </c>
      <c r="H294" s="81" t="s">
        <v>358</v>
      </c>
      <c r="I294" s="2"/>
      <c r="J294" s="20">
        <f t="shared" ref="J294:L295" si="223">J295</f>
        <v>0</v>
      </c>
      <c r="K294" s="20">
        <f t="shared" si="223"/>
        <v>0</v>
      </c>
      <c r="L294" s="20">
        <f t="shared" si="223"/>
        <v>0</v>
      </c>
    </row>
    <row r="295" spans="1:12" s="22" customFormat="1" ht="75" hidden="1" x14ac:dyDescent="0.25">
      <c r="A295" s="48" t="s">
        <v>40</v>
      </c>
      <c r="B295" s="105"/>
      <c r="C295" s="105"/>
      <c r="D295" s="105"/>
      <c r="E295" s="3">
        <v>852</v>
      </c>
      <c r="F295" s="2" t="s">
        <v>75</v>
      </c>
      <c r="G295" s="3" t="s">
        <v>43</v>
      </c>
      <c r="H295" s="81" t="s">
        <v>358</v>
      </c>
      <c r="I295" s="2" t="s">
        <v>80</v>
      </c>
      <c r="J295" s="20">
        <f t="shared" si="223"/>
        <v>0</v>
      </c>
      <c r="K295" s="20">
        <f t="shared" si="223"/>
        <v>0</v>
      </c>
      <c r="L295" s="20">
        <f t="shared" ref="L295" si="224">L296</f>
        <v>0</v>
      </c>
    </row>
    <row r="296" spans="1:12" s="22" customFormat="1" ht="30" hidden="1" x14ac:dyDescent="0.25">
      <c r="A296" s="48" t="s">
        <v>81</v>
      </c>
      <c r="B296" s="105"/>
      <c r="C296" s="105"/>
      <c r="D296" s="105"/>
      <c r="E296" s="3">
        <v>852</v>
      </c>
      <c r="F296" s="2" t="s">
        <v>75</v>
      </c>
      <c r="G296" s="3" t="s">
        <v>43</v>
      </c>
      <c r="H296" s="81" t="s">
        <v>358</v>
      </c>
      <c r="I296" s="2" t="s">
        <v>82</v>
      </c>
      <c r="J296" s="20"/>
      <c r="K296" s="20"/>
      <c r="L296" s="20"/>
    </row>
    <row r="297" spans="1:12" s="22" customFormat="1" ht="120.75" customHeight="1" x14ac:dyDescent="0.25">
      <c r="A297" s="48" t="s">
        <v>287</v>
      </c>
      <c r="B297" s="105"/>
      <c r="C297" s="105"/>
      <c r="D297" s="105"/>
      <c r="E297" s="3">
        <v>852</v>
      </c>
      <c r="F297" s="2" t="s">
        <v>75</v>
      </c>
      <c r="G297" s="2" t="s">
        <v>43</v>
      </c>
      <c r="H297" s="81" t="s">
        <v>363</v>
      </c>
      <c r="I297" s="2"/>
      <c r="J297" s="20">
        <f t="shared" ref="J297:L298" si="225">J298</f>
        <v>-0.56000000000000005</v>
      </c>
      <c r="K297" s="20">
        <f t="shared" si="225"/>
        <v>-0.56000000000000005</v>
      </c>
      <c r="L297" s="20">
        <f t="shared" si="225"/>
        <v>-0.84</v>
      </c>
    </row>
    <row r="298" spans="1:12" s="22" customFormat="1" ht="60" customHeight="1" x14ac:dyDescent="0.25">
      <c r="A298" s="48" t="s">
        <v>40</v>
      </c>
      <c r="B298" s="105"/>
      <c r="C298" s="105"/>
      <c r="D298" s="105"/>
      <c r="E298" s="3">
        <v>852</v>
      </c>
      <c r="F298" s="2" t="s">
        <v>75</v>
      </c>
      <c r="G298" s="2" t="s">
        <v>43</v>
      </c>
      <c r="H298" s="81" t="s">
        <v>363</v>
      </c>
      <c r="I298" s="2" t="s">
        <v>80</v>
      </c>
      <c r="J298" s="20">
        <f t="shared" si="225"/>
        <v>-0.56000000000000005</v>
      </c>
      <c r="K298" s="20">
        <f t="shared" si="225"/>
        <v>-0.56000000000000005</v>
      </c>
      <c r="L298" s="20">
        <f t="shared" ref="L298" si="226">L299</f>
        <v>-0.84</v>
      </c>
    </row>
    <row r="299" spans="1:12" s="22" customFormat="1" ht="30" x14ac:dyDescent="0.25">
      <c r="A299" s="48" t="s">
        <v>81</v>
      </c>
      <c r="B299" s="105"/>
      <c r="C299" s="105"/>
      <c r="D299" s="105"/>
      <c r="E299" s="3">
        <v>852</v>
      </c>
      <c r="F299" s="2" t="s">
        <v>75</v>
      </c>
      <c r="G299" s="2" t="s">
        <v>43</v>
      </c>
      <c r="H299" s="81" t="s">
        <v>363</v>
      </c>
      <c r="I299" s="2" t="s">
        <v>82</v>
      </c>
      <c r="J299" s="20">
        <v>-0.56000000000000005</v>
      </c>
      <c r="K299" s="20">
        <v>-0.56000000000000005</v>
      </c>
      <c r="L299" s="20">
        <v>-0.84</v>
      </c>
    </row>
    <row r="300" spans="1:12" s="22" customFormat="1" ht="120" hidden="1" x14ac:dyDescent="0.25">
      <c r="A300" s="48" t="s">
        <v>284</v>
      </c>
      <c r="E300" s="3">
        <v>852</v>
      </c>
      <c r="F300" s="2" t="s">
        <v>75</v>
      </c>
      <c r="G300" s="3" t="s">
        <v>43</v>
      </c>
      <c r="H300" s="86" t="s">
        <v>364</v>
      </c>
      <c r="I300" s="2"/>
      <c r="J300" s="44">
        <f t="shared" ref="J300:L301" si="227">J301</f>
        <v>0</v>
      </c>
      <c r="K300" s="44">
        <f t="shared" si="227"/>
        <v>0</v>
      </c>
      <c r="L300" s="44">
        <f t="shared" si="227"/>
        <v>0</v>
      </c>
    </row>
    <row r="301" spans="1:12" s="22" customFormat="1" ht="75" hidden="1" x14ac:dyDescent="0.25">
      <c r="A301" s="48" t="s">
        <v>40</v>
      </c>
      <c r="E301" s="3">
        <v>852</v>
      </c>
      <c r="F301" s="2" t="s">
        <v>75</v>
      </c>
      <c r="G301" s="3" t="s">
        <v>43</v>
      </c>
      <c r="H301" s="86" t="s">
        <v>364</v>
      </c>
      <c r="I301" s="2" t="s">
        <v>80</v>
      </c>
      <c r="J301" s="44">
        <f t="shared" si="227"/>
        <v>0</v>
      </c>
      <c r="K301" s="44">
        <f t="shared" si="227"/>
        <v>0</v>
      </c>
      <c r="L301" s="44">
        <f t="shared" ref="L301" si="228">L302</f>
        <v>0</v>
      </c>
    </row>
    <row r="302" spans="1:12" s="22" customFormat="1" ht="30" hidden="1" x14ac:dyDescent="0.25">
      <c r="A302" s="48" t="s">
        <v>81</v>
      </c>
      <c r="E302" s="3">
        <v>852</v>
      </c>
      <c r="F302" s="2" t="s">
        <v>75</v>
      </c>
      <c r="G302" s="3" t="s">
        <v>43</v>
      </c>
      <c r="H302" s="86" t="s">
        <v>364</v>
      </c>
      <c r="I302" s="2" t="s">
        <v>82</v>
      </c>
      <c r="J302" s="20"/>
      <c r="K302" s="20"/>
      <c r="L302" s="20"/>
    </row>
    <row r="303" spans="1:12" s="22" customFormat="1" ht="75" hidden="1" x14ac:dyDescent="0.25">
      <c r="A303" s="48" t="s">
        <v>294</v>
      </c>
      <c r="E303" s="3">
        <v>852</v>
      </c>
      <c r="F303" s="2" t="s">
        <v>75</v>
      </c>
      <c r="G303" s="3" t="s">
        <v>43</v>
      </c>
      <c r="H303" s="86" t="s">
        <v>365</v>
      </c>
      <c r="I303" s="2"/>
      <c r="J303" s="44">
        <f t="shared" ref="J303:L304" si="229">J304</f>
        <v>0</v>
      </c>
      <c r="K303" s="44">
        <f t="shared" si="229"/>
        <v>0</v>
      </c>
      <c r="L303" s="44">
        <f t="shared" si="229"/>
        <v>0</v>
      </c>
    </row>
    <row r="304" spans="1:12" s="22" customFormat="1" ht="75" hidden="1" x14ac:dyDescent="0.25">
      <c r="A304" s="48" t="s">
        <v>40</v>
      </c>
      <c r="E304" s="3">
        <v>852</v>
      </c>
      <c r="F304" s="2" t="s">
        <v>75</v>
      </c>
      <c r="G304" s="3" t="s">
        <v>43</v>
      </c>
      <c r="H304" s="86" t="s">
        <v>365</v>
      </c>
      <c r="I304" s="2" t="s">
        <v>80</v>
      </c>
      <c r="J304" s="44">
        <f t="shared" si="229"/>
        <v>0</v>
      </c>
      <c r="K304" s="44">
        <f t="shared" si="229"/>
        <v>0</v>
      </c>
      <c r="L304" s="44">
        <f t="shared" ref="L304" si="230">L305</f>
        <v>0</v>
      </c>
    </row>
    <row r="305" spans="1:12" s="22" customFormat="1" ht="30" hidden="1" x14ac:dyDescent="0.25">
      <c r="A305" s="48" t="s">
        <v>81</v>
      </c>
      <c r="E305" s="3">
        <v>852</v>
      </c>
      <c r="F305" s="2" t="s">
        <v>75</v>
      </c>
      <c r="G305" s="3" t="s">
        <v>43</v>
      </c>
      <c r="H305" s="86" t="s">
        <v>365</v>
      </c>
      <c r="I305" s="2" t="s">
        <v>82</v>
      </c>
      <c r="J305" s="20"/>
      <c r="K305" s="20"/>
      <c r="L305" s="20"/>
    </row>
    <row r="306" spans="1:12" s="22" customFormat="1" ht="255" hidden="1" x14ac:dyDescent="0.25">
      <c r="A306" s="48" t="s">
        <v>277</v>
      </c>
      <c r="B306" s="41"/>
      <c r="C306" s="41"/>
      <c r="D306" s="41"/>
      <c r="E306" s="3">
        <v>852</v>
      </c>
      <c r="F306" s="2" t="s">
        <v>75</v>
      </c>
      <c r="G306" s="2" t="s">
        <v>43</v>
      </c>
      <c r="H306" s="81" t="s">
        <v>359</v>
      </c>
      <c r="I306" s="2"/>
      <c r="J306" s="20">
        <f t="shared" ref="J306:L307" si="231">J307</f>
        <v>0</v>
      </c>
      <c r="K306" s="20">
        <f t="shared" si="231"/>
        <v>0</v>
      </c>
      <c r="L306" s="20">
        <f t="shared" si="231"/>
        <v>0</v>
      </c>
    </row>
    <row r="307" spans="1:12" s="22" customFormat="1" ht="75" hidden="1" x14ac:dyDescent="0.25">
      <c r="A307" s="48" t="s">
        <v>40</v>
      </c>
      <c r="B307" s="41"/>
      <c r="C307" s="41"/>
      <c r="D307" s="41"/>
      <c r="E307" s="3">
        <v>852</v>
      </c>
      <c r="F307" s="2" t="s">
        <v>75</v>
      </c>
      <c r="G307" s="2" t="s">
        <v>43</v>
      </c>
      <c r="H307" s="81" t="s">
        <v>359</v>
      </c>
      <c r="I307" s="2" t="s">
        <v>80</v>
      </c>
      <c r="J307" s="20">
        <f t="shared" si="231"/>
        <v>0</v>
      </c>
      <c r="K307" s="20">
        <f t="shared" si="231"/>
        <v>0</v>
      </c>
      <c r="L307" s="20">
        <f t="shared" ref="L307" si="232">L308</f>
        <v>0</v>
      </c>
    </row>
    <row r="308" spans="1:12" s="22" customFormat="1" ht="30" hidden="1" x14ac:dyDescent="0.25">
      <c r="A308" s="48" t="s">
        <v>81</v>
      </c>
      <c r="B308" s="41"/>
      <c r="C308" s="41"/>
      <c r="D308" s="41"/>
      <c r="E308" s="3">
        <v>852</v>
      </c>
      <c r="F308" s="2" t="s">
        <v>75</v>
      </c>
      <c r="G308" s="2" t="s">
        <v>43</v>
      </c>
      <c r="H308" s="81" t="s">
        <v>359</v>
      </c>
      <c r="I308" s="2" t="s">
        <v>82</v>
      </c>
      <c r="J308" s="20"/>
      <c r="K308" s="20"/>
      <c r="L308" s="20"/>
    </row>
    <row r="309" spans="1:12" ht="255" hidden="1" x14ac:dyDescent="0.25">
      <c r="A309" s="48" t="s">
        <v>441</v>
      </c>
      <c r="B309" s="105"/>
      <c r="C309" s="105"/>
      <c r="D309" s="105"/>
      <c r="E309" s="3">
        <v>852</v>
      </c>
      <c r="F309" s="2" t="s">
        <v>75</v>
      </c>
      <c r="G309" s="2" t="s">
        <v>43</v>
      </c>
      <c r="H309" s="81" t="s">
        <v>361</v>
      </c>
      <c r="I309" s="2"/>
      <c r="J309" s="20">
        <f t="shared" ref="J309:L310" si="233">J310</f>
        <v>0</v>
      </c>
      <c r="K309" s="20">
        <f t="shared" si="233"/>
        <v>0</v>
      </c>
      <c r="L309" s="20">
        <f t="shared" si="233"/>
        <v>0</v>
      </c>
    </row>
    <row r="310" spans="1:12" ht="75" hidden="1" x14ac:dyDescent="0.25">
      <c r="A310" s="48" t="s">
        <v>40</v>
      </c>
      <c r="B310" s="105"/>
      <c r="C310" s="105"/>
      <c r="D310" s="105"/>
      <c r="E310" s="3">
        <v>852</v>
      </c>
      <c r="F310" s="2" t="s">
        <v>75</v>
      </c>
      <c r="G310" s="2" t="s">
        <v>43</v>
      </c>
      <c r="H310" s="81" t="s">
        <v>361</v>
      </c>
      <c r="I310" s="2" t="s">
        <v>80</v>
      </c>
      <c r="J310" s="20">
        <f t="shared" si="233"/>
        <v>0</v>
      </c>
      <c r="K310" s="20">
        <f t="shared" si="233"/>
        <v>0</v>
      </c>
      <c r="L310" s="20">
        <f t="shared" ref="L310" si="234">L311</f>
        <v>0</v>
      </c>
    </row>
    <row r="311" spans="1:12" ht="30" hidden="1" x14ac:dyDescent="0.25">
      <c r="A311" s="48" t="s">
        <v>81</v>
      </c>
      <c r="B311" s="105"/>
      <c r="C311" s="105"/>
      <c r="D311" s="105"/>
      <c r="E311" s="3">
        <v>852</v>
      </c>
      <c r="F311" s="2" t="s">
        <v>75</v>
      </c>
      <c r="G311" s="2" t="s">
        <v>43</v>
      </c>
      <c r="H311" s="81" t="s">
        <v>361</v>
      </c>
      <c r="I311" s="2" t="s">
        <v>82</v>
      </c>
      <c r="J311" s="20"/>
      <c r="K311" s="20"/>
      <c r="L311" s="20"/>
    </row>
    <row r="312" spans="1:12" s="22" customFormat="1" ht="60" hidden="1" x14ac:dyDescent="0.25">
      <c r="A312" s="48" t="s">
        <v>116</v>
      </c>
      <c r="B312" s="105"/>
      <c r="C312" s="105"/>
      <c r="D312" s="105"/>
      <c r="E312" s="3">
        <v>852</v>
      </c>
      <c r="F312" s="2" t="s">
        <v>75</v>
      </c>
      <c r="G312" s="3" t="s">
        <v>43</v>
      </c>
      <c r="H312" s="81" t="s">
        <v>366</v>
      </c>
      <c r="I312" s="2"/>
      <c r="J312" s="20">
        <f t="shared" ref="J312:L313" si="235">J313</f>
        <v>0</v>
      </c>
      <c r="K312" s="20">
        <f t="shared" si="235"/>
        <v>0</v>
      </c>
      <c r="L312" s="20">
        <f t="shared" si="235"/>
        <v>0</v>
      </c>
    </row>
    <row r="313" spans="1:12" s="22" customFormat="1" ht="75" hidden="1" x14ac:dyDescent="0.25">
      <c r="A313" s="48" t="s">
        <v>40</v>
      </c>
      <c r="B313" s="105"/>
      <c r="C313" s="105"/>
      <c r="D313" s="105"/>
      <c r="E313" s="3">
        <v>852</v>
      </c>
      <c r="F313" s="2" t="s">
        <v>75</v>
      </c>
      <c r="G313" s="3" t="s">
        <v>43</v>
      </c>
      <c r="H313" s="81" t="s">
        <v>366</v>
      </c>
      <c r="I313" s="2" t="s">
        <v>80</v>
      </c>
      <c r="J313" s="20">
        <f t="shared" si="235"/>
        <v>0</v>
      </c>
      <c r="K313" s="20">
        <f t="shared" si="235"/>
        <v>0</v>
      </c>
      <c r="L313" s="20">
        <f t="shared" ref="L313" si="236">L314</f>
        <v>0</v>
      </c>
    </row>
    <row r="314" spans="1:12" s="22" customFormat="1" ht="30" hidden="1" x14ac:dyDescent="0.25">
      <c r="A314" s="48" t="s">
        <v>81</v>
      </c>
      <c r="B314" s="105"/>
      <c r="C314" s="105"/>
      <c r="D314" s="105"/>
      <c r="E314" s="3">
        <v>852</v>
      </c>
      <c r="F314" s="2" t="s">
        <v>75</v>
      </c>
      <c r="G314" s="3" t="s">
        <v>43</v>
      </c>
      <c r="H314" s="81" t="s">
        <v>366</v>
      </c>
      <c r="I314" s="2" t="s">
        <v>82</v>
      </c>
      <c r="J314" s="20"/>
      <c r="K314" s="20"/>
      <c r="L314" s="20"/>
    </row>
    <row r="315" spans="1:12" s="22" customFormat="1" ht="28.5" x14ac:dyDescent="0.25">
      <c r="A315" s="58" t="s">
        <v>272</v>
      </c>
      <c r="B315" s="41"/>
      <c r="C315" s="41"/>
      <c r="D315" s="41"/>
      <c r="E315" s="23">
        <v>852</v>
      </c>
      <c r="F315" s="18" t="s">
        <v>75</v>
      </c>
      <c r="G315" s="23" t="s">
        <v>45</v>
      </c>
      <c r="H315" s="81" t="s">
        <v>46</v>
      </c>
      <c r="I315" s="18"/>
      <c r="J315" s="21">
        <f t="shared" ref="J315" si="237">J316+J319+J322+J325+J328</f>
        <v>2466529</v>
      </c>
      <c r="K315" s="21">
        <f t="shared" ref="K315" si="238">K316+K319+K322+K325+K328</f>
        <v>0</v>
      </c>
      <c r="L315" s="21">
        <f t="shared" ref="L315" si="239">L316+L319+L322+L325+L328</f>
        <v>0</v>
      </c>
    </row>
    <row r="316" spans="1:12" s="22" customFormat="1" ht="45" hidden="1" x14ac:dyDescent="0.25">
      <c r="A316" s="48" t="s">
        <v>118</v>
      </c>
      <c r="B316" s="105"/>
      <c r="C316" s="105"/>
      <c r="D316" s="105"/>
      <c r="E316" s="3">
        <v>852</v>
      </c>
      <c r="F316" s="3" t="s">
        <v>75</v>
      </c>
      <c r="G316" s="3" t="s">
        <v>45</v>
      </c>
      <c r="H316" s="81" t="s">
        <v>367</v>
      </c>
      <c r="I316" s="2"/>
      <c r="J316" s="20">
        <f t="shared" ref="J316:L317" si="240">J317</f>
        <v>0</v>
      </c>
      <c r="K316" s="20">
        <f t="shared" si="240"/>
        <v>0</v>
      </c>
      <c r="L316" s="20">
        <f t="shared" si="240"/>
        <v>0</v>
      </c>
    </row>
    <row r="317" spans="1:12" s="22" customFormat="1" ht="75" hidden="1" x14ac:dyDescent="0.25">
      <c r="A317" s="48" t="s">
        <v>40</v>
      </c>
      <c r="B317" s="105"/>
      <c r="C317" s="105"/>
      <c r="D317" s="105"/>
      <c r="E317" s="3">
        <v>852</v>
      </c>
      <c r="F317" s="2" t="s">
        <v>75</v>
      </c>
      <c r="G317" s="3" t="s">
        <v>45</v>
      </c>
      <c r="H317" s="81" t="s">
        <v>367</v>
      </c>
      <c r="I317" s="2" t="s">
        <v>80</v>
      </c>
      <c r="J317" s="20">
        <f t="shared" si="240"/>
        <v>0</v>
      </c>
      <c r="K317" s="20">
        <f t="shared" si="240"/>
        <v>0</v>
      </c>
      <c r="L317" s="20">
        <f t="shared" ref="L317" si="241">L318</f>
        <v>0</v>
      </c>
    </row>
    <row r="318" spans="1:12" ht="30" hidden="1" x14ac:dyDescent="0.25">
      <c r="A318" s="48" t="s">
        <v>81</v>
      </c>
      <c r="B318" s="105"/>
      <c r="C318" s="105"/>
      <c r="D318" s="105"/>
      <c r="E318" s="3">
        <v>852</v>
      </c>
      <c r="F318" s="2" t="s">
        <v>75</v>
      </c>
      <c r="G318" s="2" t="s">
        <v>45</v>
      </c>
      <c r="H318" s="81" t="s">
        <v>367</v>
      </c>
      <c r="I318" s="2" t="s">
        <v>82</v>
      </c>
      <c r="J318" s="20"/>
      <c r="K318" s="20"/>
      <c r="L318" s="20"/>
    </row>
    <row r="319" spans="1:12" ht="30" x14ac:dyDescent="0.25">
      <c r="A319" s="48" t="s">
        <v>113</v>
      </c>
      <c r="B319" s="105"/>
      <c r="C319" s="105"/>
      <c r="D319" s="105"/>
      <c r="E319" s="3">
        <v>852</v>
      </c>
      <c r="F319" s="2" t="s">
        <v>75</v>
      </c>
      <c r="G319" s="2" t="s">
        <v>45</v>
      </c>
      <c r="H319" s="81" t="s">
        <v>357</v>
      </c>
      <c r="I319" s="2"/>
      <c r="J319" s="20">
        <f t="shared" ref="J319:L320" si="242">J320</f>
        <v>2466529</v>
      </c>
      <c r="K319" s="20">
        <f t="shared" si="242"/>
        <v>0</v>
      </c>
      <c r="L319" s="20">
        <f t="shared" si="242"/>
        <v>0</v>
      </c>
    </row>
    <row r="320" spans="1:12" ht="75" x14ac:dyDescent="0.25">
      <c r="A320" s="48" t="s">
        <v>40</v>
      </c>
      <c r="B320" s="105"/>
      <c r="C320" s="105"/>
      <c r="D320" s="105"/>
      <c r="E320" s="3">
        <v>852</v>
      </c>
      <c r="F320" s="2" t="s">
        <v>75</v>
      </c>
      <c r="G320" s="2" t="s">
        <v>45</v>
      </c>
      <c r="H320" s="81" t="s">
        <v>357</v>
      </c>
      <c r="I320" s="2" t="s">
        <v>80</v>
      </c>
      <c r="J320" s="20">
        <f t="shared" si="242"/>
        <v>2466529</v>
      </c>
      <c r="K320" s="20">
        <f t="shared" si="242"/>
        <v>0</v>
      </c>
      <c r="L320" s="20">
        <f t="shared" ref="L320" si="243">L321</f>
        <v>0</v>
      </c>
    </row>
    <row r="321" spans="1:12" ht="30" x14ac:dyDescent="0.25">
      <c r="A321" s="61" t="s">
        <v>81</v>
      </c>
      <c r="B321" s="51"/>
      <c r="C321" s="51"/>
      <c r="D321" s="51"/>
      <c r="E321" s="50">
        <v>852</v>
      </c>
      <c r="F321" s="49" t="s">
        <v>75</v>
      </c>
      <c r="G321" s="50" t="s">
        <v>45</v>
      </c>
      <c r="H321" s="81" t="s">
        <v>357</v>
      </c>
      <c r="I321" s="49" t="s">
        <v>82</v>
      </c>
      <c r="J321" s="20">
        <v>2466529</v>
      </c>
      <c r="K321" s="20"/>
      <c r="L321" s="20"/>
    </row>
    <row r="322" spans="1:12" ht="45" hidden="1" x14ac:dyDescent="0.25">
      <c r="A322" s="48" t="s">
        <v>114</v>
      </c>
      <c r="B322" s="105"/>
      <c r="C322" s="105"/>
      <c r="D322" s="105"/>
      <c r="E322" s="3">
        <v>852</v>
      </c>
      <c r="F322" s="3" t="s">
        <v>75</v>
      </c>
      <c r="G322" s="3" t="s">
        <v>45</v>
      </c>
      <c r="H322" s="81" t="s">
        <v>358</v>
      </c>
      <c r="I322" s="2"/>
      <c r="J322" s="20">
        <f t="shared" ref="J322:L323" si="244">J323</f>
        <v>0</v>
      </c>
      <c r="K322" s="20">
        <f t="shared" si="244"/>
        <v>0</v>
      </c>
      <c r="L322" s="20">
        <f t="shared" si="244"/>
        <v>0</v>
      </c>
    </row>
    <row r="323" spans="1:12" ht="75" hidden="1" x14ac:dyDescent="0.25">
      <c r="A323" s="48" t="s">
        <v>40</v>
      </c>
      <c r="B323" s="105"/>
      <c r="C323" s="105"/>
      <c r="D323" s="105"/>
      <c r="E323" s="3">
        <v>852</v>
      </c>
      <c r="F323" s="2" t="s">
        <v>75</v>
      </c>
      <c r="G323" s="3" t="s">
        <v>45</v>
      </c>
      <c r="H323" s="81" t="s">
        <v>358</v>
      </c>
      <c r="I323" s="2" t="s">
        <v>80</v>
      </c>
      <c r="J323" s="20">
        <f t="shared" si="244"/>
        <v>0</v>
      </c>
      <c r="K323" s="20">
        <f t="shared" si="244"/>
        <v>0</v>
      </c>
      <c r="L323" s="20">
        <f t="shared" ref="L323" si="245">L324</f>
        <v>0</v>
      </c>
    </row>
    <row r="324" spans="1:12" ht="30" hidden="1" x14ac:dyDescent="0.25">
      <c r="A324" s="48" t="s">
        <v>81</v>
      </c>
      <c r="B324" s="105"/>
      <c r="C324" s="105"/>
      <c r="D324" s="105"/>
      <c r="E324" s="3">
        <v>852</v>
      </c>
      <c r="F324" s="2" t="s">
        <v>75</v>
      </c>
      <c r="G324" s="3" t="s">
        <v>45</v>
      </c>
      <c r="H324" s="81" t="s">
        <v>358</v>
      </c>
      <c r="I324" s="2" t="s">
        <v>82</v>
      </c>
      <c r="J324" s="20"/>
      <c r="K324" s="20"/>
      <c r="L324" s="20"/>
    </row>
    <row r="325" spans="1:12" ht="105" hidden="1" x14ac:dyDescent="0.25">
      <c r="A325" s="105" t="s">
        <v>304</v>
      </c>
      <c r="B325" s="105"/>
      <c r="C325" s="105"/>
      <c r="D325" s="105"/>
      <c r="E325" s="3">
        <v>852</v>
      </c>
      <c r="F325" s="3" t="s">
        <v>75</v>
      </c>
      <c r="G325" s="3" t="s">
        <v>45</v>
      </c>
      <c r="H325" s="3" t="s">
        <v>368</v>
      </c>
      <c r="I325" s="2"/>
      <c r="J325" s="20">
        <f t="shared" ref="J325:L326" si="246">J326</f>
        <v>0</v>
      </c>
      <c r="K325" s="20">
        <f t="shared" si="246"/>
        <v>0</v>
      </c>
      <c r="L325" s="20">
        <f t="shared" si="246"/>
        <v>0</v>
      </c>
    </row>
    <row r="326" spans="1:12" ht="75" hidden="1" x14ac:dyDescent="0.25">
      <c r="A326" s="105" t="s">
        <v>40</v>
      </c>
      <c r="B326" s="105"/>
      <c r="C326" s="105"/>
      <c r="D326" s="105"/>
      <c r="E326" s="3">
        <v>852</v>
      </c>
      <c r="F326" s="2" t="s">
        <v>75</v>
      </c>
      <c r="G326" s="3" t="s">
        <v>45</v>
      </c>
      <c r="H326" s="3" t="s">
        <v>368</v>
      </c>
      <c r="I326" s="2" t="s">
        <v>80</v>
      </c>
      <c r="J326" s="20">
        <f t="shared" si="246"/>
        <v>0</v>
      </c>
      <c r="K326" s="20">
        <f t="shared" si="246"/>
        <v>0</v>
      </c>
      <c r="L326" s="20">
        <f t="shared" ref="L326" si="247">L327</f>
        <v>0</v>
      </c>
    </row>
    <row r="327" spans="1:12" ht="30" hidden="1" x14ac:dyDescent="0.25">
      <c r="A327" s="105" t="s">
        <v>81</v>
      </c>
      <c r="B327" s="105"/>
      <c r="C327" s="105"/>
      <c r="D327" s="105"/>
      <c r="E327" s="3">
        <v>852</v>
      </c>
      <c r="F327" s="2" t="s">
        <v>75</v>
      </c>
      <c r="G327" s="3" t="s">
        <v>45</v>
      </c>
      <c r="H327" s="3" t="s">
        <v>368</v>
      </c>
      <c r="I327" s="2" t="s">
        <v>82</v>
      </c>
      <c r="J327" s="20"/>
      <c r="K327" s="20"/>
      <c r="L327" s="20"/>
    </row>
    <row r="328" spans="1:12" ht="255" hidden="1" x14ac:dyDescent="0.25">
      <c r="A328" s="72" t="s">
        <v>277</v>
      </c>
      <c r="B328" s="80"/>
      <c r="C328" s="80"/>
      <c r="D328" s="80"/>
      <c r="E328" s="110">
        <v>852</v>
      </c>
      <c r="F328" s="73" t="s">
        <v>75</v>
      </c>
      <c r="G328" s="73" t="s">
        <v>45</v>
      </c>
      <c r="H328" s="84" t="s">
        <v>359</v>
      </c>
      <c r="I328" s="73"/>
      <c r="J328" s="20">
        <f t="shared" ref="J328:L329" si="248">J329</f>
        <v>0</v>
      </c>
      <c r="K328" s="20">
        <f t="shared" si="248"/>
        <v>0</v>
      </c>
      <c r="L328" s="20">
        <f t="shared" si="248"/>
        <v>0</v>
      </c>
    </row>
    <row r="329" spans="1:12" ht="75" hidden="1" x14ac:dyDescent="0.25">
      <c r="A329" s="48" t="s">
        <v>40</v>
      </c>
      <c r="B329" s="41"/>
      <c r="C329" s="41"/>
      <c r="D329" s="41"/>
      <c r="E329" s="3">
        <v>852</v>
      </c>
      <c r="F329" s="2" t="s">
        <v>75</v>
      </c>
      <c r="G329" s="2" t="s">
        <v>45</v>
      </c>
      <c r="H329" s="84" t="s">
        <v>359</v>
      </c>
      <c r="I329" s="2" t="s">
        <v>80</v>
      </c>
      <c r="J329" s="20">
        <f t="shared" si="248"/>
        <v>0</v>
      </c>
      <c r="K329" s="20">
        <f t="shared" si="248"/>
        <v>0</v>
      </c>
      <c r="L329" s="20">
        <f t="shared" ref="L329" si="249">L330</f>
        <v>0</v>
      </c>
    </row>
    <row r="330" spans="1:12" ht="30" hidden="1" x14ac:dyDescent="0.25">
      <c r="A330" s="48" t="s">
        <v>81</v>
      </c>
      <c r="B330" s="41"/>
      <c r="C330" s="41"/>
      <c r="D330" s="41"/>
      <c r="E330" s="3">
        <v>852</v>
      </c>
      <c r="F330" s="2" t="s">
        <v>75</v>
      </c>
      <c r="G330" s="2" t="s">
        <v>45</v>
      </c>
      <c r="H330" s="84" t="s">
        <v>359</v>
      </c>
      <c r="I330" s="2" t="s">
        <v>82</v>
      </c>
      <c r="J330" s="20"/>
      <c r="K330" s="20"/>
      <c r="L330" s="20"/>
    </row>
    <row r="331" spans="1:12" hidden="1" x14ac:dyDescent="0.25">
      <c r="A331" s="58" t="s">
        <v>119</v>
      </c>
      <c r="B331" s="41"/>
      <c r="C331" s="41"/>
      <c r="D331" s="41"/>
      <c r="E331" s="3">
        <v>852</v>
      </c>
      <c r="F331" s="18" t="s">
        <v>75</v>
      </c>
      <c r="G331" s="18" t="s">
        <v>75</v>
      </c>
      <c r="H331" s="81" t="s">
        <v>46</v>
      </c>
      <c r="I331" s="18"/>
      <c r="J331" s="21">
        <f t="shared" ref="J331:L331" si="250">J332</f>
        <v>0</v>
      </c>
      <c r="K331" s="21">
        <f t="shared" si="250"/>
        <v>0</v>
      </c>
      <c r="L331" s="21">
        <f t="shared" si="250"/>
        <v>0</v>
      </c>
    </row>
    <row r="332" spans="1:12" ht="45" hidden="1" x14ac:dyDescent="0.25">
      <c r="A332" s="48" t="s">
        <v>120</v>
      </c>
      <c r="B332" s="105"/>
      <c r="C332" s="105"/>
      <c r="D332" s="105"/>
      <c r="E332" s="3">
        <v>852</v>
      </c>
      <c r="F332" s="2" t="s">
        <v>75</v>
      </c>
      <c r="G332" s="2" t="s">
        <v>75</v>
      </c>
      <c r="H332" s="81" t="s">
        <v>369</v>
      </c>
      <c r="I332" s="2"/>
      <c r="J332" s="20">
        <f t="shared" ref="J332" si="251">J333+J335</f>
        <v>0</v>
      </c>
      <c r="K332" s="20">
        <f t="shared" ref="K332" si="252">K333+K335</f>
        <v>0</v>
      </c>
      <c r="L332" s="20">
        <f t="shared" ref="L332" si="253">L333+L335</f>
        <v>0</v>
      </c>
    </row>
    <row r="333" spans="1:12" ht="150" hidden="1" x14ac:dyDescent="0.25">
      <c r="A333" s="48" t="s">
        <v>15</v>
      </c>
      <c r="B333" s="105"/>
      <c r="C333" s="105"/>
      <c r="D333" s="105"/>
      <c r="E333" s="3">
        <v>852</v>
      </c>
      <c r="F333" s="2" t="s">
        <v>75</v>
      </c>
      <c r="G333" s="2" t="s">
        <v>75</v>
      </c>
      <c r="H333" s="81" t="s">
        <v>369</v>
      </c>
      <c r="I333" s="2" t="s">
        <v>17</v>
      </c>
      <c r="J333" s="20">
        <f t="shared" ref="J333:L333" si="254">J334</f>
        <v>0</v>
      </c>
      <c r="K333" s="20">
        <f t="shared" si="254"/>
        <v>0</v>
      </c>
      <c r="L333" s="20">
        <f t="shared" si="254"/>
        <v>0</v>
      </c>
    </row>
    <row r="334" spans="1:12" ht="45" hidden="1" x14ac:dyDescent="0.25">
      <c r="A334" s="48" t="s">
        <v>7</v>
      </c>
      <c r="B334" s="105"/>
      <c r="C334" s="105"/>
      <c r="D334" s="105"/>
      <c r="E334" s="3">
        <v>852</v>
      </c>
      <c r="F334" s="2" t="s">
        <v>75</v>
      </c>
      <c r="G334" s="2" t="s">
        <v>75</v>
      </c>
      <c r="H334" s="81" t="s">
        <v>369</v>
      </c>
      <c r="I334" s="2" t="s">
        <v>50</v>
      </c>
      <c r="J334" s="20"/>
      <c r="K334" s="20"/>
      <c r="L334" s="20"/>
    </row>
    <row r="335" spans="1:12" ht="60" hidden="1" x14ac:dyDescent="0.25">
      <c r="A335" s="48" t="s">
        <v>20</v>
      </c>
      <c r="B335" s="104"/>
      <c r="C335" s="104"/>
      <c r="D335" s="104"/>
      <c r="E335" s="3">
        <v>852</v>
      </c>
      <c r="F335" s="2" t="s">
        <v>75</v>
      </c>
      <c r="G335" s="2" t="s">
        <v>75</v>
      </c>
      <c r="H335" s="81" t="s">
        <v>369</v>
      </c>
      <c r="I335" s="2" t="s">
        <v>21</v>
      </c>
      <c r="J335" s="20">
        <f t="shared" ref="J335:L335" si="255">J336</f>
        <v>0</v>
      </c>
      <c r="K335" s="20">
        <f t="shared" si="255"/>
        <v>0</v>
      </c>
      <c r="L335" s="20">
        <f t="shared" si="255"/>
        <v>0</v>
      </c>
    </row>
    <row r="336" spans="1:12" s="22" customFormat="1" ht="75" hidden="1" x14ac:dyDescent="0.25">
      <c r="A336" s="48" t="s">
        <v>9</v>
      </c>
      <c r="B336" s="105"/>
      <c r="C336" s="105"/>
      <c r="D336" s="105"/>
      <c r="E336" s="3">
        <v>852</v>
      </c>
      <c r="F336" s="2" t="s">
        <v>75</v>
      </c>
      <c r="G336" s="2" t="s">
        <v>75</v>
      </c>
      <c r="H336" s="81" t="s">
        <v>369</v>
      </c>
      <c r="I336" s="2" t="s">
        <v>22</v>
      </c>
      <c r="J336" s="20"/>
      <c r="K336" s="20"/>
      <c r="L336" s="20"/>
    </row>
    <row r="337" spans="1:12" s="22" customFormat="1" ht="28.5" hidden="1" x14ac:dyDescent="0.25">
      <c r="A337" s="58" t="s">
        <v>121</v>
      </c>
      <c r="B337" s="41"/>
      <c r="C337" s="41"/>
      <c r="D337" s="41"/>
      <c r="E337" s="3">
        <v>852</v>
      </c>
      <c r="F337" s="18" t="s">
        <v>75</v>
      </c>
      <c r="G337" s="18" t="s">
        <v>48</v>
      </c>
      <c r="H337" s="81" t="s">
        <v>46</v>
      </c>
      <c r="I337" s="18"/>
      <c r="J337" s="21">
        <f t="shared" ref="J337" si="256">J338+J343+J346+J353</f>
        <v>0</v>
      </c>
      <c r="K337" s="21">
        <f t="shared" ref="K337" si="257">K338+K343+K346+K353</f>
        <v>0</v>
      </c>
      <c r="L337" s="21">
        <f t="shared" ref="L337" si="258">L338+L343+L346+L353</f>
        <v>0</v>
      </c>
    </row>
    <row r="338" spans="1:12" ht="90" hidden="1" x14ac:dyDescent="0.25">
      <c r="A338" s="48" t="s">
        <v>414</v>
      </c>
      <c r="B338" s="104"/>
      <c r="C338" s="104"/>
      <c r="D338" s="104"/>
      <c r="E338" s="3">
        <v>852</v>
      </c>
      <c r="F338" s="2" t="s">
        <v>75</v>
      </c>
      <c r="G338" s="2" t="s">
        <v>48</v>
      </c>
      <c r="H338" s="81" t="s">
        <v>417</v>
      </c>
      <c r="I338" s="2"/>
      <c r="J338" s="20">
        <f t="shared" ref="J338" si="259">J339+J341</f>
        <v>0</v>
      </c>
      <c r="K338" s="20">
        <f t="shared" ref="K338" si="260">K339+K341</f>
        <v>0</v>
      </c>
      <c r="L338" s="20">
        <f t="shared" ref="L338" si="261">L339+L341</f>
        <v>0</v>
      </c>
    </row>
    <row r="339" spans="1:12" ht="150" hidden="1" x14ac:dyDescent="0.25">
      <c r="A339" s="48" t="s">
        <v>15</v>
      </c>
      <c r="B339" s="105"/>
      <c r="C339" s="105"/>
      <c r="D339" s="105"/>
      <c r="E339" s="3">
        <v>852</v>
      </c>
      <c r="F339" s="2" t="s">
        <v>75</v>
      </c>
      <c r="G339" s="2" t="s">
        <v>48</v>
      </c>
      <c r="H339" s="81" t="s">
        <v>417</v>
      </c>
      <c r="I339" s="2" t="s">
        <v>17</v>
      </c>
      <c r="J339" s="20">
        <f t="shared" ref="J339:L339" si="262">J340</f>
        <v>0</v>
      </c>
      <c r="K339" s="20">
        <f t="shared" si="262"/>
        <v>0</v>
      </c>
      <c r="L339" s="20">
        <f t="shared" si="262"/>
        <v>0</v>
      </c>
    </row>
    <row r="340" spans="1:12" ht="45" hidden="1" x14ac:dyDescent="0.25">
      <c r="A340" s="48" t="s">
        <v>265</v>
      </c>
      <c r="B340" s="104"/>
      <c r="C340" s="104"/>
      <c r="D340" s="104"/>
      <c r="E340" s="3">
        <v>852</v>
      </c>
      <c r="F340" s="2" t="s">
        <v>75</v>
      </c>
      <c r="G340" s="2" t="s">
        <v>48</v>
      </c>
      <c r="H340" s="81" t="s">
        <v>417</v>
      </c>
      <c r="I340" s="2" t="s">
        <v>18</v>
      </c>
      <c r="J340" s="20"/>
      <c r="K340" s="20"/>
      <c r="L340" s="20"/>
    </row>
    <row r="341" spans="1:12" ht="60" hidden="1" x14ac:dyDescent="0.25">
      <c r="A341" s="48" t="s">
        <v>20</v>
      </c>
      <c r="B341" s="104"/>
      <c r="C341" s="104"/>
      <c r="D341" s="104"/>
      <c r="E341" s="3">
        <v>852</v>
      </c>
      <c r="F341" s="2" t="s">
        <v>75</v>
      </c>
      <c r="G341" s="2" t="s">
        <v>48</v>
      </c>
      <c r="H341" s="81" t="s">
        <v>417</v>
      </c>
      <c r="I341" s="2" t="s">
        <v>21</v>
      </c>
      <c r="J341" s="20">
        <f t="shared" ref="J341:L341" si="263">J342</f>
        <v>0</v>
      </c>
      <c r="K341" s="20">
        <f t="shared" si="263"/>
        <v>0</v>
      </c>
      <c r="L341" s="20">
        <f t="shared" si="263"/>
        <v>0</v>
      </c>
    </row>
    <row r="342" spans="1:12" ht="75" hidden="1" x14ac:dyDescent="0.25">
      <c r="A342" s="48" t="s">
        <v>9</v>
      </c>
      <c r="B342" s="105"/>
      <c r="C342" s="105"/>
      <c r="D342" s="105"/>
      <c r="E342" s="3">
        <v>852</v>
      </c>
      <c r="F342" s="2" t="s">
        <v>75</v>
      </c>
      <c r="G342" s="2" t="s">
        <v>48</v>
      </c>
      <c r="H342" s="81" t="s">
        <v>417</v>
      </c>
      <c r="I342" s="2" t="s">
        <v>22</v>
      </c>
      <c r="J342" s="20"/>
      <c r="K342" s="20"/>
      <c r="L342" s="20"/>
    </row>
    <row r="343" spans="1:12" s="22" customFormat="1" ht="60" hidden="1" x14ac:dyDescent="0.25">
      <c r="A343" s="48" t="s">
        <v>19</v>
      </c>
      <c r="B343" s="103"/>
      <c r="C343" s="103"/>
      <c r="D343" s="103"/>
      <c r="E343" s="3">
        <v>852</v>
      </c>
      <c r="F343" s="2" t="s">
        <v>75</v>
      </c>
      <c r="G343" s="2" t="s">
        <v>48</v>
      </c>
      <c r="H343" s="81" t="s">
        <v>370</v>
      </c>
      <c r="I343" s="2"/>
      <c r="J343" s="20">
        <f t="shared" ref="J343:L344" si="264">J344</f>
        <v>0</v>
      </c>
      <c r="K343" s="20">
        <f t="shared" si="264"/>
        <v>0</v>
      </c>
      <c r="L343" s="20">
        <f t="shared" si="264"/>
        <v>0</v>
      </c>
    </row>
    <row r="344" spans="1:12" ht="150" hidden="1" x14ac:dyDescent="0.25">
      <c r="A344" s="48" t="s">
        <v>15</v>
      </c>
      <c r="B344" s="103"/>
      <c r="C344" s="103"/>
      <c r="D344" s="103"/>
      <c r="E344" s="3">
        <v>852</v>
      </c>
      <c r="F344" s="2" t="s">
        <v>75</v>
      </c>
      <c r="G344" s="2" t="s">
        <v>48</v>
      </c>
      <c r="H344" s="81" t="s">
        <v>370</v>
      </c>
      <c r="I344" s="2" t="s">
        <v>17</v>
      </c>
      <c r="J344" s="20">
        <f t="shared" si="264"/>
        <v>0</v>
      </c>
      <c r="K344" s="20">
        <f t="shared" si="264"/>
        <v>0</v>
      </c>
      <c r="L344" s="20">
        <f t="shared" ref="L344" si="265">L345</f>
        <v>0</v>
      </c>
    </row>
    <row r="345" spans="1:12" ht="45" hidden="1" x14ac:dyDescent="0.25">
      <c r="A345" s="48" t="s">
        <v>265</v>
      </c>
      <c r="B345" s="103"/>
      <c r="C345" s="103"/>
      <c r="D345" s="103"/>
      <c r="E345" s="3">
        <v>852</v>
      </c>
      <c r="F345" s="2" t="s">
        <v>75</v>
      </c>
      <c r="G345" s="2" t="s">
        <v>48</v>
      </c>
      <c r="H345" s="81" t="s">
        <v>370</v>
      </c>
      <c r="I345" s="2" t="s">
        <v>18</v>
      </c>
      <c r="J345" s="20"/>
      <c r="K345" s="20"/>
      <c r="L345" s="20"/>
    </row>
    <row r="346" spans="1:12" ht="75" hidden="1" x14ac:dyDescent="0.25">
      <c r="A346" s="48" t="s">
        <v>122</v>
      </c>
      <c r="B346" s="105"/>
      <c r="C346" s="105"/>
      <c r="D346" s="105"/>
      <c r="E346" s="3">
        <v>852</v>
      </c>
      <c r="F346" s="2" t="s">
        <v>75</v>
      </c>
      <c r="G346" s="2" t="s">
        <v>48</v>
      </c>
      <c r="H346" s="81" t="s">
        <v>371</v>
      </c>
      <c r="I346" s="2"/>
      <c r="J346" s="20">
        <f t="shared" ref="J346" si="266">J347+J349+J351</f>
        <v>0</v>
      </c>
      <c r="K346" s="20">
        <f t="shared" ref="K346" si="267">K347+K349+K351</f>
        <v>0</v>
      </c>
      <c r="L346" s="20">
        <f t="shared" ref="L346" si="268">L347+L349+L351</f>
        <v>0</v>
      </c>
    </row>
    <row r="347" spans="1:12" ht="150" hidden="1" x14ac:dyDescent="0.25">
      <c r="A347" s="48" t="s">
        <v>15</v>
      </c>
      <c r="B347" s="103"/>
      <c r="C347" s="103"/>
      <c r="D347" s="103"/>
      <c r="E347" s="3">
        <v>852</v>
      </c>
      <c r="F347" s="2" t="s">
        <v>75</v>
      </c>
      <c r="G347" s="2" t="s">
        <v>48</v>
      </c>
      <c r="H347" s="81" t="s">
        <v>371</v>
      </c>
      <c r="I347" s="2" t="s">
        <v>17</v>
      </c>
      <c r="J347" s="20">
        <f t="shared" ref="J347:L347" si="269">J348</f>
        <v>0</v>
      </c>
      <c r="K347" s="20">
        <f t="shared" si="269"/>
        <v>0</v>
      </c>
      <c r="L347" s="20">
        <f t="shared" si="269"/>
        <v>0</v>
      </c>
    </row>
    <row r="348" spans="1:12" ht="45" hidden="1" x14ac:dyDescent="0.25">
      <c r="A348" s="48" t="s">
        <v>265</v>
      </c>
      <c r="B348" s="103"/>
      <c r="C348" s="103"/>
      <c r="D348" s="103"/>
      <c r="E348" s="3">
        <v>852</v>
      </c>
      <c r="F348" s="2" t="s">
        <v>75</v>
      </c>
      <c r="G348" s="2" t="s">
        <v>48</v>
      </c>
      <c r="H348" s="81" t="s">
        <v>371</v>
      </c>
      <c r="I348" s="2" t="s">
        <v>18</v>
      </c>
      <c r="J348" s="20"/>
      <c r="K348" s="20"/>
      <c r="L348" s="20"/>
    </row>
    <row r="349" spans="1:12" ht="60" hidden="1" x14ac:dyDescent="0.25">
      <c r="A349" s="48" t="s">
        <v>20</v>
      </c>
      <c r="B349" s="104"/>
      <c r="C349" s="104"/>
      <c r="D349" s="104"/>
      <c r="E349" s="3">
        <v>852</v>
      </c>
      <c r="F349" s="2" t="s">
        <v>75</v>
      </c>
      <c r="G349" s="2" t="s">
        <v>48</v>
      </c>
      <c r="H349" s="81" t="s">
        <v>371</v>
      </c>
      <c r="I349" s="2" t="s">
        <v>21</v>
      </c>
      <c r="J349" s="20">
        <f t="shared" ref="J349:L349" si="270">J350</f>
        <v>0</v>
      </c>
      <c r="K349" s="20">
        <f t="shared" si="270"/>
        <v>0</v>
      </c>
      <c r="L349" s="20">
        <f t="shared" si="270"/>
        <v>0</v>
      </c>
    </row>
    <row r="350" spans="1:12" ht="75" hidden="1" x14ac:dyDescent="0.25">
      <c r="A350" s="48" t="s">
        <v>9</v>
      </c>
      <c r="B350" s="105"/>
      <c r="C350" s="105"/>
      <c r="D350" s="105"/>
      <c r="E350" s="3">
        <v>852</v>
      </c>
      <c r="F350" s="2" t="s">
        <v>75</v>
      </c>
      <c r="G350" s="2" t="s">
        <v>48</v>
      </c>
      <c r="H350" s="81" t="s">
        <v>371</v>
      </c>
      <c r="I350" s="2" t="s">
        <v>22</v>
      </c>
      <c r="J350" s="20"/>
      <c r="K350" s="20"/>
      <c r="L350" s="20"/>
    </row>
    <row r="351" spans="1:12" ht="30" hidden="1" x14ac:dyDescent="0.25">
      <c r="A351" s="48" t="s">
        <v>23</v>
      </c>
      <c r="B351" s="105"/>
      <c r="C351" s="105"/>
      <c r="D351" s="105"/>
      <c r="E351" s="3">
        <v>852</v>
      </c>
      <c r="F351" s="2" t="s">
        <v>75</v>
      </c>
      <c r="G351" s="2" t="s">
        <v>48</v>
      </c>
      <c r="H351" s="81" t="s">
        <v>371</v>
      </c>
      <c r="I351" s="2" t="s">
        <v>24</v>
      </c>
      <c r="J351" s="20">
        <f t="shared" ref="J351:L351" si="271">J352</f>
        <v>0</v>
      </c>
      <c r="K351" s="20">
        <f t="shared" si="271"/>
        <v>0</v>
      </c>
      <c r="L351" s="20">
        <f t="shared" si="271"/>
        <v>0</v>
      </c>
    </row>
    <row r="352" spans="1:12" ht="30" hidden="1" x14ac:dyDescent="0.25">
      <c r="A352" s="48" t="s">
        <v>25</v>
      </c>
      <c r="B352" s="105"/>
      <c r="C352" s="105"/>
      <c r="D352" s="105"/>
      <c r="E352" s="3">
        <v>852</v>
      </c>
      <c r="F352" s="2" t="s">
        <v>75</v>
      </c>
      <c r="G352" s="2" t="s">
        <v>48</v>
      </c>
      <c r="H352" s="81" t="s">
        <v>371</v>
      </c>
      <c r="I352" s="2" t="s">
        <v>26</v>
      </c>
      <c r="J352" s="20"/>
      <c r="K352" s="20"/>
      <c r="L352" s="20"/>
    </row>
    <row r="353" spans="1:12" ht="255" hidden="1" x14ac:dyDescent="0.25">
      <c r="A353" s="48" t="s">
        <v>277</v>
      </c>
      <c r="B353" s="41"/>
      <c r="C353" s="41"/>
      <c r="D353" s="41"/>
      <c r="E353" s="3">
        <v>852</v>
      </c>
      <c r="F353" s="2" t="s">
        <v>75</v>
      </c>
      <c r="G353" s="2" t="s">
        <v>48</v>
      </c>
      <c r="H353" s="81" t="s">
        <v>359</v>
      </c>
      <c r="I353" s="2"/>
      <c r="J353" s="20">
        <f t="shared" ref="J353:L354" si="272">J354</f>
        <v>0</v>
      </c>
      <c r="K353" s="20">
        <f t="shared" si="272"/>
        <v>0</v>
      </c>
      <c r="L353" s="20">
        <f t="shared" si="272"/>
        <v>0</v>
      </c>
    </row>
    <row r="354" spans="1:12" ht="30" hidden="1" x14ac:dyDescent="0.25">
      <c r="A354" s="48" t="s">
        <v>93</v>
      </c>
      <c r="B354" s="41"/>
      <c r="C354" s="41"/>
      <c r="D354" s="41"/>
      <c r="E354" s="3">
        <v>852</v>
      </c>
      <c r="F354" s="2" t="s">
        <v>75</v>
      </c>
      <c r="G354" s="2" t="s">
        <v>48</v>
      </c>
      <c r="H354" s="81" t="s">
        <v>359</v>
      </c>
      <c r="I354" s="2" t="s">
        <v>94</v>
      </c>
      <c r="J354" s="20">
        <f t="shared" si="272"/>
        <v>0</v>
      </c>
      <c r="K354" s="20">
        <f t="shared" si="272"/>
        <v>0</v>
      </c>
      <c r="L354" s="20">
        <f t="shared" ref="L354" si="273">L355</f>
        <v>0</v>
      </c>
    </row>
    <row r="355" spans="1:12" ht="60" hidden="1" x14ac:dyDescent="0.25">
      <c r="A355" s="48" t="s">
        <v>95</v>
      </c>
      <c r="B355" s="41"/>
      <c r="C355" s="41"/>
      <c r="D355" s="41"/>
      <c r="E355" s="3">
        <v>852</v>
      </c>
      <c r="F355" s="2" t="s">
        <v>75</v>
      </c>
      <c r="G355" s="2" t="s">
        <v>48</v>
      </c>
      <c r="H355" s="81" t="s">
        <v>359</v>
      </c>
      <c r="I355" s="2" t="s">
        <v>96</v>
      </c>
      <c r="J355" s="20"/>
      <c r="K355" s="20"/>
      <c r="L355" s="20"/>
    </row>
    <row r="356" spans="1:12" hidden="1" x14ac:dyDescent="0.25">
      <c r="A356" s="60" t="s">
        <v>89</v>
      </c>
      <c r="B356" s="33"/>
      <c r="C356" s="33"/>
      <c r="D356" s="33"/>
      <c r="E356" s="3">
        <v>852</v>
      </c>
      <c r="F356" s="16" t="s">
        <v>90</v>
      </c>
      <c r="G356" s="16"/>
      <c r="H356" s="81" t="s">
        <v>46</v>
      </c>
      <c r="I356" s="16"/>
      <c r="J356" s="25">
        <f t="shared" ref="J356" si="274">J357+J368</f>
        <v>0</v>
      </c>
      <c r="K356" s="25">
        <f t="shared" ref="K356" si="275">K357+K368</f>
        <v>0</v>
      </c>
      <c r="L356" s="25">
        <f t="shared" ref="L356" si="276">L357+L368</f>
        <v>0</v>
      </c>
    </row>
    <row r="357" spans="1:12" hidden="1" x14ac:dyDescent="0.25">
      <c r="A357" s="58" t="s">
        <v>98</v>
      </c>
      <c r="B357" s="41"/>
      <c r="C357" s="41"/>
      <c r="D357" s="41"/>
      <c r="E357" s="3">
        <v>852</v>
      </c>
      <c r="F357" s="18" t="s">
        <v>90</v>
      </c>
      <c r="G357" s="18" t="s">
        <v>13</v>
      </c>
      <c r="H357" s="81" t="s">
        <v>46</v>
      </c>
      <c r="I357" s="18"/>
      <c r="J357" s="21">
        <f t="shared" ref="J357" si="277">J358+J361+J364</f>
        <v>0</v>
      </c>
      <c r="K357" s="21">
        <f t="shared" ref="K357" si="278">K358+K361+K364</f>
        <v>0</v>
      </c>
      <c r="L357" s="21">
        <f t="shared" ref="L357" si="279">L358+L361+L364</f>
        <v>0</v>
      </c>
    </row>
    <row r="358" spans="1:12" ht="120" hidden="1" x14ac:dyDescent="0.25">
      <c r="A358" s="48" t="s">
        <v>124</v>
      </c>
      <c r="B358" s="41"/>
      <c r="C358" s="41"/>
      <c r="D358" s="41"/>
      <c r="E358" s="3">
        <v>852</v>
      </c>
      <c r="F358" s="2" t="s">
        <v>90</v>
      </c>
      <c r="G358" s="2" t="s">
        <v>13</v>
      </c>
      <c r="H358" s="81" t="s">
        <v>373</v>
      </c>
      <c r="I358" s="18"/>
      <c r="J358" s="20">
        <f t="shared" ref="J358:L359" si="280">J359</f>
        <v>0</v>
      </c>
      <c r="K358" s="20">
        <f t="shared" si="280"/>
        <v>0</v>
      </c>
      <c r="L358" s="20">
        <f t="shared" si="280"/>
        <v>0</v>
      </c>
    </row>
    <row r="359" spans="1:12" s="22" customFormat="1" ht="30" hidden="1" x14ac:dyDescent="0.25">
      <c r="A359" s="48" t="s">
        <v>93</v>
      </c>
      <c r="B359" s="104"/>
      <c r="C359" s="104"/>
      <c r="D359" s="104"/>
      <c r="E359" s="3">
        <v>852</v>
      </c>
      <c r="F359" s="2" t="s">
        <v>90</v>
      </c>
      <c r="G359" s="2" t="s">
        <v>13</v>
      </c>
      <c r="H359" s="81" t="s">
        <v>373</v>
      </c>
      <c r="I359" s="2" t="s">
        <v>94</v>
      </c>
      <c r="J359" s="20">
        <f t="shared" si="280"/>
        <v>0</v>
      </c>
      <c r="K359" s="20">
        <f t="shared" si="280"/>
        <v>0</v>
      </c>
      <c r="L359" s="20">
        <f t="shared" ref="L359" si="281">L360</f>
        <v>0</v>
      </c>
    </row>
    <row r="360" spans="1:12" s="22" customFormat="1" ht="60" hidden="1" x14ac:dyDescent="0.25">
      <c r="A360" s="48" t="s">
        <v>95</v>
      </c>
      <c r="B360" s="104"/>
      <c r="C360" s="104"/>
      <c r="D360" s="104"/>
      <c r="E360" s="3">
        <v>852</v>
      </c>
      <c r="F360" s="2" t="s">
        <v>90</v>
      </c>
      <c r="G360" s="2" t="s">
        <v>13</v>
      </c>
      <c r="H360" s="81" t="s">
        <v>373</v>
      </c>
      <c r="I360" s="2" t="s">
        <v>96</v>
      </c>
      <c r="J360" s="20"/>
      <c r="K360" s="20"/>
      <c r="L360" s="20"/>
    </row>
    <row r="361" spans="1:12" ht="90" hidden="1" x14ac:dyDescent="0.25">
      <c r="A361" s="48" t="s">
        <v>123</v>
      </c>
      <c r="B361" s="41"/>
      <c r="C361" s="41"/>
      <c r="D361" s="41"/>
      <c r="E361" s="3">
        <v>852</v>
      </c>
      <c r="F361" s="2" t="s">
        <v>90</v>
      </c>
      <c r="G361" s="2" t="s">
        <v>13</v>
      </c>
      <c r="H361" s="81" t="s">
        <v>372</v>
      </c>
      <c r="I361" s="18"/>
      <c r="J361" s="20">
        <f t="shared" ref="J361:L362" si="282">J362</f>
        <v>0</v>
      </c>
      <c r="K361" s="20">
        <f t="shared" si="282"/>
        <v>0</v>
      </c>
      <c r="L361" s="20">
        <f t="shared" si="282"/>
        <v>0</v>
      </c>
    </row>
    <row r="362" spans="1:12" ht="30" hidden="1" x14ac:dyDescent="0.25">
      <c r="A362" s="48" t="s">
        <v>93</v>
      </c>
      <c r="B362" s="104"/>
      <c r="C362" s="104"/>
      <c r="D362" s="104"/>
      <c r="E362" s="3">
        <v>852</v>
      </c>
      <c r="F362" s="2" t="s">
        <v>90</v>
      </c>
      <c r="G362" s="2" t="s">
        <v>13</v>
      </c>
      <c r="H362" s="81" t="s">
        <v>372</v>
      </c>
      <c r="I362" s="2" t="s">
        <v>94</v>
      </c>
      <c r="J362" s="20">
        <f t="shared" si="282"/>
        <v>0</v>
      </c>
      <c r="K362" s="20">
        <f t="shared" si="282"/>
        <v>0</v>
      </c>
      <c r="L362" s="20">
        <f t="shared" ref="L362" si="283">L363</f>
        <v>0</v>
      </c>
    </row>
    <row r="363" spans="1:12" ht="60" hidden="1" x14ac:dyDescent="0.25">
      <c r="A363" s="48" t="s">
        <v>95</v>
      </c>
      <c r="B363" s="104"/>
      <c r="C363" s="104"/>
      <c r="D363" s="104"/>
      <c r="E363" s="3">
        <v>852</v>
      </c>
      <c r="F363" s="2" t="s">
        <v>90</v>
      </c>
      <c r="G363" s="2" t="s">
        <v>13</v>
      </c>
      <c r="H363" s="81" t="s">
        <v>372</v>
      </c>
      <c r="I363" s="2" t="s">
        <v>96</v>
      </c>
      <c r="J363" s="20"/>
      <c r="K363" s="20"/>
      <c r="L363" s="20"/>
    </row>
    <row r="364" spans="1:12" s="22" customFormat="1" ht="180" hidden="1" x14ac:dyDescent="0.25">
      <c r="A364" s="48" t="s">
        <v>413</v>
      </c>
      <c r="B364" s="104"/>
      <c r="C364" s="104"/>
      <c r="D364" s="104"/>
      <c r="E364" s="3">
        <v>852</v>
      </c>
      <c r="F364" s="2" t="s">
        <v>90</v>
      </c>
      <c r="G364" s="2" t="s">
        <v>13</v>
      </c>
      <c r="H364" s="81" t="s">
        <v>374</v>
      </c>
      <c r="I364" s="2"/>
      <c r="J364" s="20">
        <f t="shared" ref="J364:L364" si="284">J365</f>
        <v>0</v>
      </c>
      <c r="K364" s="20">
        <f t="shared" si="284"/>
        <v>0</v>
      </c>
      <c r="L364" s="20">
        <f t="shared" si="284"/>
        <v>0</v>
      </c>
    </row>
    <row r="365" spans="1:12" ht="30" hidden="1" x14ac:dyDescent="0.25">
      <c r="A365" s="48" t="s">
        <v>93</v>
      </c>
      <c r="B365" s="104"/>
      <c r="C365" s="104"/>
      <c r="D365" s="104"/>
      <c r="E365" s="3">
        <v>852</v>
      </c>
      <c r="F365" s="2" t="s">
        <v>90</v>
      </c>
      <c r="G365" s="2" t="s">
        <v>13</v>
      </c>
      <c r="H365" s="81" t="s">
        <v>374</v>
      </c>
      <c r="I365" s="2" t="s">
        <v>94</v>
      </c>
      <c r="J365" s="20">
        <f t="shared" ref="J365" si="285">J366+J367</f>
        <v>0</v>
      </c>
      <c r="K365" s="20">
        <f t="shared" ref="K365" si="286">K366+K367</f>
        <v>0</v>
      </c>
      <c r="L365" s="20">
        <f t="shared" ref="L365" si="287">L366+L367</f>
        <v>0</v>
      </c>
    </row>
    <row r="366" spans="1:12" ht="45" hidden="1" x14ac:dyDescent="0.25">
      <c r="A366" s="48" t="s">
        <v>101</v>
      </c>
      <c r="B366" s="104"/>
      <c r="C366" s="104"/>
      <c r="D366" s="104"/>
      <c r="E366" s="3">
        <v>852</v>
      </c>
      <c r="F366" s="2" t="s">
        <v>90</v>
      </c>
      <c r="G366" s="2" t="s">
        <v>13</v>
      </c>
      <c r="H366" s="81" t="s">
        <v>374</v>
      </c>
      <c r="I366" s="2" t="s">
        <v>102</v>
      </c>
      <c r="J366" s="20"/>
      <c r="K366" s="20"/>
      <c r="L366" s="20"/>
    </row>
    <row r="367" spans="1:12" ht="60" hidden="1" x14ac:dyDescent="0.25">
      <c r="A367" s="48" t="s">
        <v>95</v>
      </c>
      <c r="B367" s="104"/>
      <c r="C367" s="104"/>
      <c r="D367" s="104"/>
      <c r="E367" s="3">
        <v>852</v>
      </c>
      <c r="F367" s="2" t="s">
        <v>90</v>
      </c>
      <c r="G367" s="2" t="s">
        <v>13</v>
      </c>
      <c r="H367" s="81" t="s">
        <v>374</v>
      </c>
      <c r="I367" s="2" t="s">
        <v>96</v>
      </c>
      <c r="J367" s="20"/>
      <c r="K367" s="20"/>
      <c r="L367" s="20"/>
    </row>
    <row r="368" spans="1:12" ht="42.75" hidden="1" x14ac:dyDescent="0.25">
      <c r="A368" s="58" t="s">
        <v>99</v>
      </c>
      <c r="B368" s="41"/>
      <c r="C368" s="41"/>
      <c r="D368" s="41"/>
      <c r="E368" s="3">
        <v>852</v>
      </c>
      <c r="F368" s="18" t="s">
        <v>90</v>
      </c>
      <c r="G368" s="18" t="s">
        <v>100</v>
      </c>
      <c r="H368" s="81" t="s">
        <v>46</v>
      </c>
      <c r="I368" s="18"/>
      <c r="J368" s="21">
        <f t="shared" ref="J368:L370" si="288">J369</f>
        <v>0</v>
      </c>
      <c r="K368" s="21">
        <f t="shared" si="288"/>
        <v>0</v>
      </c>
      <c r="L368" s="21">
        <f t="shared" si="288"/>
        <v>0</v>
      </c>
    </row>
    <row r="369" spans="1:12" ht="240" hidden="1" x14ac:dyDescent="0.25">
      <c r="A369" s="48" t="s">
        <v>415</v>
      </c>
      <c r="B369" s="105"/>
      <c r="C369" s="105"/>
      <c r="D369" s="105"/>
      <c r="E369" s="3">
        <v>852</v>
      </c>
      <c r="F369" s="3" t="s">
        <v>90</v>
      </c>
      <c r="G369" s="3" t="s">
        <v>100</v>
      </c>
      <c r="H369" s="81" t="s">
        <v>376</v>
      </c>
      <c r="I369" s="2"/>
      <c r="J369" s="20">
        <f t="shared" si="288"/>
        <v>0</v>
      </c>
      <c r="K369" s="20">
        <f t="shared" si="288"/>
        <v>0</v>
      </c>
      <c r="L369" s="20">
        <f t="shared" ref="L369:L370" si="289">L370</f>
        <v>0</v>
      </c>
    </row>
    <row r="370" spans="1:12" ht="60" hidden="1" x14ac:dyDescent="0.25">
      <c r="A370" s="48" t="s">
        <v>20</v>
      </c>
      <c r="B370" s="105"/>
      <c r="C370" s="105"/>
      <c r="D370" s="105"/>
      <c r="E370" s="3">
        <v>852</v>
      </c>
      <c r="F370" s="3" t="s">
        <v>90</v>
      </c>
      <c r="G370" s="3" t="s">
        <v>100</v>
      </c>
      <c r="H370" s="81" t="s">
        <v>376</v>
      </c>
      <c r="I370" s="2" t="s">
        <v>21</v>
      </c>
      <c r="J370" s="20">
        <f t="shared" si="288"/>
        <v>0</v>
      </c>
      <c r="K370" s="20">
        <f t="shared" si="288"/>
        <v>0</v>
      </c>
      <c r="L370" s="20">
        <f t="shared" si="289"/>
        <v>0</v>
      </c>
    </row>
    <row r="371" spans="1:12" ht="75" hidden="1" x14ac:dyDescent="0.25">
      <c r="A371" s="48" t="s">
        <v>9</v>
      </c>
      <c r="B371" s="105"/>
      <c r="C371" s="105"/>
      <c r="D371" s="105"/>
      <c r="E371" s="3">
        <v>852</v>
      </c>
      <c r="F371" s="3" t="s">
        <v>90</v>
      </c>
      <c r="G371" s="3" t="s">
        <v>100</v>
      </c>
      <c r="H371" s="81" t="s">
        <v>376</v>
      </c>
      <c r="I371" s="2" t="s">
        <v>22</v>
      </c>
      <c r="J371" s="20"/>
      <c r="K371" s="20"/>
      <c r="L371" s="20"/>
    </row>
    <row r="372" spans="1:12" ht="42.75" x14ac:dyDescent="0.25">
      <c r="A372" s="62" t="s">
        <v>125</v>
      </c>
      <c r="B372" s="47"/>
      <c r="C372" s="47"/>
      <c r="D372" s="47"/>
      <c r="E372" s="27">
        <v>853</v>
      </c>
      <c r="F372" s="2"/>
      <c r="G372" s="2"/>
      <c r="H372" s="83" t="s">
        <v>46</v>
      </c>
      <c r="I372" s="2"/>
      <c r="J372" s="25">
        <f t="shared" ref="J372" si="290">J373+J394</f>
        <v>1198000</v>
      </c>
      <c r="K372" s="25">
        <f t="shared" ref="K372" si="291">K373+K394</f>
        <v>-881.03</v>
      </c>
      <c r="L372" s="25">
        <f t="shared" ref="L372" si="292">L373+L394</f>
        <v>0.84</v>
      </c>
    </row>
    <row r="373" spans="1:12" ht="28.5" x14ac:dyDescent="0.25">
      <c r="A373" s="60" t="s">
        <v>10</v>
      </c>
      <c r="B373" s="33"/>
      <c r="C373" s="33"/>
      <c r="D373" s="33"/>
      <c r="E373" s="2">
        <v>853</v>
      </c>
      <c r="F373" s="16" t="s">
        <v>11</v>
      </c>
      <c r="G373" s="16"/>
      <c r="H373" s="81" t="s">
        <v>46</v>
      </c>
      <c r="I373" s="16"/>
      <c r="J373" s="25">
        <f t="shared" ref="J373" si="293">J374+J386+J390</f>
        <v>0</v>
      </c>
      <c r="K373" s="25">
        <f t="shared" ref="K373" si="294">K374+K386+K390</f>
        <v>-881.03</v>
      </c>
      <c r="L373" s="25">
        <f t="shared" ref="L373" si="295">L374+L386+L390</f>
        <v>0.84</v>
      </c>
    </row>
    <row r="374" spans="1:12" ht="99.75" hidden="1" x14ac:dyDescent="0.25">
      <c r="A374" s="58" t="s">
        <v>126</v>
      </c>
      <c r="B374" s="41"/>
      <c r="C374" s="41"/>
      <c r="D374" s="41"/>
      <c r="E374" s="2">
        <v>853</v>
      </c>
      <c r="F374" s="18" t="s">
        <v>11</v>
      </c>
      <c r="G374" s="18" t="s">
        <v>100</v>
      </c>
      <c r="H374" s="81" t="s">
        <v>46</v>
      </c>
      <c r="I374" s="18"/>
      <c r="J374" s="21">
        <f t="shared" ref="J374" si="296">J375+J380</f>
        <v>0</v>
      </c>
      <c r="K374" s="21">
        <f t="shared" ref="K374" si="297">K375+K380</f>
        <v>0</v>
      </c>
      <c r="L374" s="21">
        <f t="shared" ref="L374" si="298">L375+L380</f>
        <v>0</v>
      </c>
    </row>
    <row r="375" spans="1:12" ht="60" hidden="1" x14ac:dyDescent="0.25">
      <c r="A375" s="48" t="s">
        <v>19</v>
      </c>
      <c r="B375" s="103"/>
      <c r="C375" s="103"/>
      <c r="D375" s="103"/>
      <c r="E375" s="2">
        <v>853</v>
      </c>
      <c r="F375" s="2" t="s">
        <v>16</v>
      </c>
      <c r="G375" s="2" t="s">
        <v>100</v>
      </c>
      <c r="H375" s="81" t="s">
        <v>377</v>
      </c>
      <c r="I375" s="2"/>
      <c r="J375" s="20">
        <f t="shared" ref="J375" si="299">J376+J378</f>
        <v>0</v>
      </c>
      <c r="K375" s="20">
        <f t="shared" ref="K375" si="300">K376+K378</f>
        <v>0</v>
      </c>
      <c r="L375" s="20">
        <f t="shared" ref="L375" si="301">L376+L378</f>
        <v>0</v>
      </c>
    </row>
    <row r="376" spans="1:12" ht="150" hidden="1" x14ac:dyDescent="0.25">
      <c r="A376" s="48" t="s">
        <v>15</v>
      </c>
      <c r="B376" s="103"/>
      <c r="C376" s="103"/>
      <c r="D376" s="103"/>
      <c r="E376" s="2">
        <v>853</v>
      </c>
      <c r="F376" s="2" t="s">
        <v>11</v>
      </c>
      <c r="G376" s="2" t="s">
        <v>100</v>
      </c>
      <c r="H376" s="81" t="s">
        <v>377</v>
      </c>
      <c r="I376" s="2" t="s">
        <v>17</v>
      </c>
      <c r="J376" s="20">
        <f t="shared" ref="J376:L376" si="302">J377</f>
        <v>0</v>
      </c>
      <c r="K376" s="20">
        <f t="shared" si="302"/>
        <v>0</v>
      </c>
      <c r="L376" s="20">
        <f t="shared" si="302"/>
        <v>0</v>
      </c>
    </row>
    <row r="377" spans="1:12" ht="45" hidden="1" x14ac:dyDescent="0.25">
      <c r="A377" s="48" t="s">
        <v>265</v>
      </c>
      <c r="B377" s="103"/>
      <c r="C377" s="103"/>
      <c r="D377" s="103"/>
      <c r="E377" s="2">
        <v>853</v>
      </c>
      <c r="F377" s="2" t="s">
        <v>11</v>
      </c>
      <c r="G377" s="2" t="s">
        <v>100</v>
      </c>
      <c r="H377" s="81" t="s">
        <v>377</v>
      </c>
      <c r="I377" s="2" t="s">
        <v>18</v>
      </c>
      <c r="J377" s="20"/>
      <c r="K377" s="20"/>
      <c r="L377" s="20"/>
    </row>
    <row r="378" spans="1:12" ht="60" hidden="1" x14ac:dyDescent="0.25">
      <c r="A378" s="48" t="s">
        <v>20</v>
      </c>
      <c r="B378" s="103"/>
      <c r="C378" s="103"/>
      <c r="D378" s="103"/>
      <c r="E378" s="2">
        <v>853</v>
      </c>
      <c r="F378" s="2" t="s">
        <v>11</v>
      </c>
      <c r="G378" s="2" t="s">
        <v>100</v>
      </c>
      <c r="H378" s="81" t="s">
        <v>377</v>
      </c>
      <c r="I378" s="2" t="s">
        <v>21</v>
      </c>
      <c r="J378" s="20">
        <f t="shared" ref="J378:L378" si="303">J379</f>
        <v>0</v>
      </c>
      <c r="K378" s="20">
        <f t="shared" si="303"/>
        <v>0</v>
      </c>
      <c r="L378" s="20">
        <f t="shared" si="303"/>
        <v>0</v>
      </c>
    </row>
    <row r="379" spans="1:12" ht="75" hidden="1" x14ac:dyDescent="0.25">
      <c r="A379" s="48" t="s">
        <v>9</v>
      </c>
      <c r="B379" s="103"/>
      <c r="C379" s="103"/>
      <c r="D379" s="103"/>
      <c r="E379" s="2">
        <v>853</v>
      </c>
      <c r="F379" s="2" t="s">
        <v>11</v>
      </c>
      <c r="G379" s="2" t="s">
        <v>100</v>
      </c>
      <c r="H379" s="81" t="s">
        <v>377</v>
      </c>
      <c r="I379" s="2" t="s">
        <v>22</v>
      </c>
      <c r="J379" s="20"/>
      <c r="K379" s="20"/>
      <c r="L379" s="20"/>
    </row>
    <row r="380" spans="1:12" ht="150" hidden="1" x14ac:dyDescent="0.25">
      <c r="A380" s="48" t="s">
        <v>242</v>
      </c>
      <c r="B380" s="103"/>
      <c r="C380" s="103"/>
      <c r="D380" s="103"/>
      <c r="E380" s="2">
        <v>853</v>
      </c>
      <c r="F380" s="2" t="s">
        <v>11</v>
      </c>
      <c r="G380" s="2" t="s">
        <v>100</v>
      </c>
      <c r="H380" s="81" t="s">
        <v>378</v>
      </c>
      <c r="I380" s="2"/>
      <c r="J380" s="20">
        <f t="shared" ref="J380:L384" si="304">J381</f>
        <v>0</v>
      </c>
      <c r="K380" s="20">
        <f t="shared" si="304"/>
        <v>0</v>
      </c>
      <c r="L380" s="20">
        <f t="shared" si="304"/>
        <v>0</v>
      </c>
    </row>
    <row r="381" spans="1:12" ht="60" hidden="1" x14ac:dyDescent="0.25">
      <c r="A381" s="48" t="s">
        <v>20</v>
      </c>
      <c r="B381" s="103"/>
      <c r="C381" s="103"/>
      <c r="D381" s="103"/>
      <c r="E381" s="2">
        <v>853</v>
      </c>
      <c r="F381" s="2" t="s">
        <v>11</v>
      </c>
      <c r="G381" s="2" t="s">
        <v>100</v>
      </c>
      <c r="H381" s="81" t="s">
        <v>378</v>
      </c>
      <c r="I381" s="2" t="s">
        <v>21</v>
      </c>
      <c r="J381" s="20">
        <f t="shared" si="304"/>
        <v>0</v>
      </c>
      <c r="K381" s="20">
        <f t="shared" si="304"/>
        <v>0</v>
      </c>
      <c r="L381" s="20">
        <f t="shared" ref="L381:L384" si="305">L382</f>
        <v>0</v>
      </c>
    </row>
    <row r="382" spans="1:12" ht="75" hidden="1" x14ac:dyDescent="0.25">
      <c r="A382" s="48" t="s">
        <v>9</v>
      </c>
      <c r="B382" s="103"/>
      <c r="C382" s="103"/>
      <c r="D382" s="103"/>
      <c r="E382" s="2">
        <v>853</v>
      </c>
      <c r="F382" s="2" t="s">
        <v>11</v>
      </c>
      <c r="G382" s="2" t="s">
        <v>100</v>
      </c>
      <c r="H382" s="81" t="s">
        <v>378</v>
      </c>
      <c r="I382" s="2" t="s">
        <v>22</v>
      </c>
      <c r="J382" s="20"/>
      <c r="K382" s="20"/>
      <c r="L382" s="20"/>
    </row>
    <row r="383" spans="1:12" ht="75" hidden="1" x14ac:dyDescent="0.25">
      <c r="A383" s="87" t="s">
        <v>418</v>
      </c>
      <c r="B383" s="105"/>
      <c r="C383" s="105"/>
      <c r="D383" s="105"/>
      <c r="E383" s="4">
        <v>853</v>
      </c>
      <c r="F383" s="2" t="s">
        <v>11</v>
      </c>
      <c r="G383" s="2" t="s">
        <v>100</v>
      </c>
      <c r="H383" s="88" t="s">
        <v>419</v>
      </c>
      <c r="I383" s="2"/>
      <c r="J383" s="20">
        <f t="shared" si="304"/>
        <v>0</v>
      </c>
      <c r="K383" s="20">
        <f t="shared" si="304"/>
        <v>0</v>
      </c>
      <c r="L383" s="20">
        <f t="shared" si="305"/>
        <v>0</v>
      </c>
    </row>
    <row r="384" spans="1:12" ht="150" hidden="1" x14ac:dyDescent="0.25">
      <c r="A384" s="87" t="s">
        <v>15</v>
      </c>
      <c r="B384" s="105"/>
      <c r="C384" s="105"/>
      <c r="D384" s="105"/>
      <c r="E384" s="4">
        <v>853</v>
      </c>
      <c r="F384" s="2" t="s">
        <v>11</v>
      </c>
      <c r="G384" s="2" t="s">
        <v>100</v>
      </c>
      <c r="H384" s="88" t="s">
        <v>419</v>
      </c>
      <c r="I384" s="2" t="s">
        <v>17</v>
      </c>
      <c r="J384" s="20">
        <f t="shared" si="304"/>
        <v>0</v>
      </c>
      <c r="K384" s="20">
        <f t="shared" si="304"/>
        <v>0</v>
      </c>
      <c r="L384" s="20">
        <f t="shared" si="305"/>
        <v>0</v>
      </c>
    </row>
    <row r="385" spans="1:12" ht="45" hidden="1" x14ac:dyDescent="0.25">
      <c r="A385" s="87" t="s">
        <v>265</v>
      </c>
      <c r="B385" s="105"/>
      <c r="C385" s="105"/>
      <c r="D385" s="105"/>
      <c r="E385" s="4">
        <v>853</v>
      </c>
      <c r="F385" s="2" t="s">
        <v>11</v>
      </c>
      <c r="G385" s="2" t="s">
        <v>100</v>
      </c>
      <c r="H385" s="88" t="s">
        <v>419</v>
      </c>
      <c r="I385" s="2" t="s">
        <v>18</v>
      </c>
      <c r="J385" s="20"/>
      <c r="K385" s="20"/>
      <c r="L385" s="20"/>
    </row>
    <row r="386" spans="1:12" hidden="1" x14ac:dyDescent="0.25">
      <c r="A386" s="58" t="s">
        <v>127</v>
      </c>
      <c r="B386" s="41"/>
      <c r="C386" s="41"/>
      <c r="D386" s="41"/>
      <c r="E386" s="2">
        <v>853</v>
      </c>
      <c r="F386" s="18" t="s">
        <v>11</v>
      </c>
      <c r="G386" s="18" t="s">
        <v>104</v>
      </c>
      <c r="H386" s="81" t="s">
        <v>46</v>
      </c>
      <c r="I386" s="18"/>
      <c r="J386" s="21">
        <f t="shared" ref="J386:L388" si="306">J387</f>
        <v>0</v>
      </c>
      <c r="K386" s="21">
        <f t="shared" si="306"/>
        <v>0</v>
      </c>
      <c r="L386" s="21">
        <f t="shared" si="306"/>
        <v>0</v>
      </c>
    </row>
    <row r="387" spans="1:12" ht="30" hidden="1" x14ac:dyDescent="0.25">
      <c r="A387" s="48" t="s">
        <v>273</v>
      </c>
      <c r="B387" s="105"/>
      <c r="C387" s="105"/>
      <c r="D387" s="105"/>
      <c r="E387" s="2">
        <v>853</v>
      </c>
      <c r="F387" s="2" t="s">
        <v>11</v>
      </c>
      <c r="G387" s="2" t="s">
        <v>104</v>
      </c>
      <c r="H387" s="81" t="s">
        <v>219</v>
      </c>
      <c r="I387" s="2"/>
      <c r="J387" s="20">
        <f t="shared" si="306"/>
        <v>0</v>
      </c>
      <c r="K387" s="20">
        <f t="shared" si="306"/>
        <v>0</v>
      </c>
      <c r="L387" s="20">
        <f t="shared" ref="L387:L388" si="307">L388</f>
        <v>0</v>
      </c>
    </row>
    <row r="388" spans="1:12" ht="30" hidden="1" x14ac:dyDescent="0.25">
      <c r="A388" s="48" t="s">
        <v>23</v>
      </c>
      <c r="B388" s="105"/>
      <c r="C388" s="105"/>
      <c r="D388" s="105"/>
      <c r="E388" s="2">
        <v>853</v>
      </c>
      <c r="F388" s="2" t="s">
        <v>11</v>
      </c>
      <c r="G388" s="2" t="s">
        <v>104</v>
      </c>
      <c r="H388" s="81" t="s">
        <v>219</v>
      </c>
      <c r="I388" s="2" t="s">
        <v>24</v>
      </c>
      <c r="J388" s="20">
        <f t="shared" si="306"/>
        <v>0</v>
      </c>
      <c r="K388" s="20">
        <f t="shared" si="306"/>
        <v>0</v>
      </c>
      <c r="L388" s="20">
        <f t="shared" si="307"/>
        <v>0</v>
      </c>
    </row>
    <row r="389" spans="1:12" s="22" customFormat="1" hidden="1" x14ac:dyDescent="0.25">
      <c r="A389" s="48" t="s">
        <v>128</v>
      </c>
      <c r="B389" s="104"/>
      <c r="C389" s="104"/>
      <c r="D389" s="104"/>
      <c r="E389" s="2">
        <v>853</v>
      </c>
      <c r="F389" s="2" t="s">
        <v>11</v>
      </c>
      <c r="G389" s="2" t="s">
        <v>104</v>
      </c>
      <c r="H389" s="81" t="s">
        <v>219</v>
      </c>
      <c r="I389" s="2" t="s">
        <v>129</v>
      </c>
      <c r="J389" s="20"/>
      <c r="K389" s="20"/>
      <c r="L389" s="20"/>
    </row>
    <row r="390" spans="1:12" ht="42.75" x14ac:dyDescent="0.25">
      <c r="A390" s="58" t="s">
        <v>32</v>
      </c>
      <c r="B390" s="41"/>
      <c r="C390" s="41"/>
      <c r="D390" s="41"/>
      <c r="E390" s="18">
        <v>853</v>
      </c>
      <c r="F390" s="18" t="s">
        <v>11</v>
      </c>
      <c r="G390" s="18" t="s">
        <v>33</v>
      </c>
      <c r="H390" s="81" t="s">
        <v>46</v>
      </c>
      <c r="I390" s="18"/>
      <c r="J390" s="21">
        <f t="shared" ref="J390:L390" si="308">J391</f>
        <v>0</v>
      </c>
      <c r="K390" s="21">
        <f t="shared" si="308"/>
        <v>-881.03</v>
      </c>
      <c r="L390" s="21">
        <f t="shared" si="308"/>
        <v>0.84</v>
      </c>
    </row>
    <row r="391" spans="1:12" ht="30" x14ac:dyDescent="0.25">
      <c r="A391" s="48" t="s">
        <v>243</v>
      </c>
      <c r="B391" s="105"/>
      <c r="C391" s="105"/>
      <c r="D391" s="105"/>
      <c r="E391" s="2">
        <v>853</v>
      </c>
      <c r="F391" s="2" t="s">
        <v>11</v>
      </c>
      <c r="G391" s="2" t="s">
        <v>33</v>
      </c>
      <c r="H391" s="81" t="s">
        <v>247</v>
      </c>
      <c r="I391" s="55"/>
      <c r="J391" s="20">
        <f t="shared" ref="J391" si="309">J393</f>
        <v>0</v>
      </c>
      <c r="K391" s="20">
        <f t="shared" ref="K391" si="310">K393</f>
        <v>-881.03</v>
      </c>
      <c r="L391" s="20">
        <f t="shared" ref="L391" si="311">L393</f>
        <v>0.84</v>
      </c>
    </row>
    <row r="392" spans="1:12" ht="30" x14ac:dyDescent="0.25">
      <c r="A392" s="48" t="s">
        <v>23</v>
      </c>
      <c r="E392" s="2">
        <v>853</v>
      </c>
      <c r="F392" s="2" t="s">
        <v>11</v>
      </c>
      <c r="G392" s="2" t="s">
        <v>33</v>
      </c>
      <c r="H392" s="81" t="s">
        <v>247</v>
      </c>
      <c r="I392" s="75">
        <v>800</v>
      </c>
      <c r="J392" s="20">
        <f t="shared" ref="J392:L392" si="312">J393</f>
        <v>0</v>
      </c>
      <c r="K392" s="20">
        <f t="shared" si="312"/>
        <v>-881.03</v>
      </c>
      <c r="L392" s="20">
        <f t="shared" si="312"/>
        <v>0.84</v>
      </c>
    </row>
    <row r="393" spans="1:12" x14ac:dyDescent="0.25">
      <c r="A393" s="48" t="s">
        <v>128</v>
      </c>
      <c r="B393" s="105"/>
      <c r="C393" s="105"/>
      <c r="D393" s="105"/>
      <c r="E393" s="2">
        <v>853</v>
      </c>
      <c r="F393" s="2" t="s">
        <v>11</v>
      </c>
      <c r="G393" s="2" t="s">
        <v>33</v>
      </c>
      <c r="H393" s="81" t="s">
        <v>247</v>
      </c>
      <c r="I393" s="55" t="s">
        <v>129</v>
      </c>
      <c r="J393" s="20"/>
      <c r="K393" s="20">
        <v>-881.03</v>
      </c>
      <c r="L393" s="20">
        <f>0.84</f>
        <v>0.84</v>
      </c>
    </row>
    <row r="394" spans="1:12" ht="71.25" x14ac:dyDescent="0.25">
      <c r="A394" s="58" t="s">
        <v>274</v>
      </c>
      <c r="B394" s="33"/>
      <c r="C394" s="33"/>
      <c r="D394" s="33"/>
      <c r="E394" s="2">
        <v>853</v>
      </c>
      <c r="F394" s="27" t="s">
        <v>131</v>
      </c>
      <c r="G394" s="27"/>
      <c r="H394" s="81" t="s">
        <v>46</v>
      </c>
      <c r="I394" s="56"/>
      <c r="J394" s="7">
        <f t="shared" ref="J394" si="313">J395+J399</f>
        <v>1198000</v>
      </c>
      <c r="K394" s="7">
        <f t="shared" ref="K394" si="314">K395+K399</f>
        <v>0</v>
      </c>
      <c r="L394" s="7">
        <f t="shared" ref="L394" si="315">L395+L399</f>
        <v>0</v>
      </c>
    </row>
    <row r="395" spans="1:12" ht="114" hidden="1" x14ac:dyDescent="0.25">
      <c r="A395" s="58" t="s">
        <v>132</v>
      </c>
      <c r="B395" s="41"/>
      <c r="C395" s="41"/>
      <c r="D395" s="41"/>
      <c r="E395" s="2">
        <v>853</v>
      </c>
      <c r="F395" s="23" t="s">
        <v>131</v>
      </c>
      <c r="G395" s="23" t="s">
        <v>11</v>
      </c>
      <c r="H395" s="81" t="s">
        <v>46</v>
      </c>
      <c r="I395" s="23"/>
      <c r="J395" s="19">
        <f t="shared" ref="J395:L397" si="316">J396</f>
        <v>0</v>
      </c>
      <c r="K395" s="19">
        <f t="shared" si="316"/>
        <v>0</v>
      </c>
      <c r="L395" s="19">
        <f t="shared" si="316"/>
        <v>0</v>
      </c>
    </row>
    <row r="396" spans="1:12" ht="57" hidden="1" x14ac:dyDescent="0.25">
      <c r="A396" s="57" t="s">
        <v>275</v>
      </c>
      <c r="B396" s="41"/>
      <c r="C396" s="41"/>
      <c r="D396" s="41"/>
      <c r="E396" s="2">
        <v>853</v>
      </c>
      <c r="F396" s="23" t="s">
        <v>131</v>
      </c>
      <c r="G396" s="23" t="s">
        <v>11</v>
      </c>
      <c r="H396" s="81" t="s">
        <v>379</v>
      </c>
      <c r="I396" s="23"/>
      <c r="J396" s="20">
        <f t="shared" si="316"/>
        <v>0</v>
      </c>
      <c r="K396" s="20">
        <f t="shared" si="316"/>
        <v>0</v>
      </c>
      <c r="L396" s="20">
        <f t="shared" ref="L396:L397" si="317">L397</f>
        <v>0</v>
      </c>
    </row>
    <row r="397" spans="1:12" ht="30" hidden="1" x14ac:dyDescent="0.25">
      <c r="A397" s="48" t="s">
        <v>34</v>
      </c>
      <c r="B397" s="104"/>
      <c r="C397" s="104"/>
      <c r="D397" s="104"/>
      <c r="E397" s="2">
        <v>853</v>
      </c>
      <c r="F397" s="2" t="s">
        <v>131</v>
      </c>
      <c r="G397" s="2" t="s">
        <v>11</v>
      </c>
      <c r="H397" s="81" t="s">
        <v>379</v>
      </c>
      <c r="I397" s="2" t="s">
        <v>35</v>
      </c>
      <c r="J397" s="20">
        <f t="shared" si="316"/>
        <v>0</v>
      </c>
      <c r="K397" s="20">
        <f t="shared" si="316"/>
        <v>0</v>
      </c>
      <c r="L397" s="20">
        <f t="shared" si="317"/>
        <v>0</v>
      </c>
    </row>
    <row r="398" spans="1:12" hidden="1" x14ac:dyDescent="0.25">
      <c r="A398" s="48" t="s">
        <v>137</v>
      </c>
      <c r="B398" s="104"/>
      <c r="C398" s="104"/>
      <c r="D398" s="104"/>
      <c r="E398" s="2">
        <v>853</v>
      </c>
      <c r="F398" s="2" t="s">
        <v>131</v>
      </c>
      <c r="G398" s="2" t="s">
        <v>11</v>
      </c>
      <c r="H398" s="81" t="s">
        <v>379</v>
      </c>
      <c r="I398" s="2" t="s">
        <v>134</v>
      </c>
      <c r="J398" s="20"/>
      <c r="K398" s="20"/>
      <c r="L398" s="20"/>
    </row>
    <row r="399" spans="1:12" x14ac:dyDescent="0.25">
      <c r="A399" s="59" t="s">
        <v>135</v>
      </c>
      <c r="B399" s="39"/>
      <c r="C399" s="39"/>
      <c r="D399" s="39"/>
      <c r="E399" s="2">
        <v>853</v>
      </c>
      <c r="F399" s="18" t="s">
        <v>131</v>
      </c>
      <c r="G399" s="18" t="s">
        <v>43</v>
      </c>
      <c r="H399" s="81" t="s">
        <v>46</v>
      </c>
      <c r="I399" s="18"/>
      <c r="J399" s="21">
        <f t="shared" ref="J399:L401" si="318">J400</f>
        <v>1198000</v>
      </c>
      <c r="K399" s="21">
        <f t="shared" si="318"/>
        <v>0</v>
      </c>
      <c r="L399" s="21">
        <f t="shared" si="318"/>
        <v>0</v>
      </c>
    </row>
    <row r="400" spans="1:12" ht="60" x14ac:dyDescent="0.25">
      <c r="A400" s="48" t="s">
        <v>182</v>
      </c>
      <c r="B400" s="105"/>
      <c r="C400" s="105"/>
      <c r="D400" s="105"/>
      <c r="E400" s="2">
        <v>853</v>
      </c>
      <c r="F400" s="2" t="s">
        <v>131</v>
      </c>
      <c r="G400" s="2" t="s">
        <v>43</v>
      </c>
      <c r="H400" s="81" t="s">
        <v>380</v>
      </c>
      <c r="I400" s="2"/>
      <c r="J400" s="20">
        <f t="shared" si="318"/>
        <v>1198000</v>
      </c>
      <c r="K400" s="20">
        <f t="shared" si="318"/>
        <v>0</v>
      </c>
      <c r="L400" s="20">
        <f t="shared" ref="L400:L401" si="319">L401</f>
        <v>0</v>
      </c>
    </row>
    <row r="401" spans="1:12" s="32" customFormat="1" ht="18" customHeight="1" x14ac:dyDescent="0.25">
      <c r="A401" s="48" t="s">
        <v>34</v>
      </c>
      <c r="B401" s="105"/>
      <c r="C401" s="105"/>
      <c r="D401" s="105"/>
      <c r="E401" s="2">
        <v>853</v>
      </c>
      <c r="F401" s="2" t="s">
        <v>131</v>
      </c>
      <c r="G401" s="2" t="s">
        <v>43</v>
      </c>
      <c r="H401" s="81" t="s">
        <v>380</v>
      </c>
      <c r="I401" s="2" t="s">
        <v>35</v>
      </c>
      <c r="J401" s="20">
        <f t="shared" si="318"/>
        <v>1198000</v>
      </c>
      <c r="K401" s="20">
        <f t="shared" si="318"/>
        <v>0</v>
      </c>
      <c r="L401" s="20">
        <f t="shared" si="319"/>
        <v>0</v>
      </c>
    </row>
    <row r="402" spans="1:12" s="32" customFormat="1" x14ac:dyDescent="0.25">
      <c r="A402" s="48" t="s">
        <v>137</v>
      </c>
      <c r="B402" s="105"/>
      <c r="C402" s="105"/>
      <c r="D402" s="105"/>
      <c r="E402" s="2">
        <v>853</v>
      </c>
      <c r="F402" s="2" t="s">
        <v>131</v>
      </c>
      <c r="G402" s="2" t="s">
        <v>43</v>
      </c>
      <c r="H402" s="81" t="s">
        <v>380</v>
      </c>
      <c r="I402" s="2" t="s">
        <v>134</v>
      </c>
      <c r="J402" s="20">
        <f>431000+431000+336000</f>
        <v>1198000</v>
      </c>
      <c r="K402" s="20"/>
      <c r="L402" s="20"/>
    </row>
    <row r="403" spans="1:12" s="22" customFormat="1" ht="42.75" hidden="1" x14ac:dyDescent="0.25">
      <c r="A403" s="57" t="s">
        <v>138</v>
      </c>
      <c r="B403" s="54"/>
      <c r="C403" s="54"/>
      <c r="D403" s="54"/>
      <c r="E403" s="16">
        <v>854</v>
      </c>
      <c r="F403" s="16"/>
      <c r="G403" s="16"/>
      <c r="H403" s="83" t="s">
        <v>46</v>
      </c>
      <c r="I403" s="16"/>
      <c r="J403" s="25">
        <f t="shared" ref="J403:L405" si="320">J404</f>
        <v>0</v>
      </c>
      <c r="K403" s="25">
        <f t="shared" si="320"/>
        <v>0</v>
      </c>
      <c r="L403" s="25">
        <f t="shared" si="320"/>
        <v>0</v>
      </c>
    </row>
    <row r="404" spans="1:12" ht="28.5" hidden="1" x14ac:dyDescent="0.25">
      <c r="A404" s="60" t="s">
        <v>10</v>
      </c>
      <c r="B404" s="33"/>
      <c r="C404" s="33"/>
      <c r="D404" s="33"/>
      <c r="E404" s="109">
        <v>854</v>
      </c>
      <c r="F404" s="16" t="s">
        <v>11</v>
      </c>
      <c r="G404" s="16"/>
      <c r="H404" s="81" t="s">
        <v>46</v>
      </c>
      <c r="I404" s="16"/>
      <c r="J404" s="25">
        <f t="shared" si="320"/>
        <v>0</v>
      </c>
      <c r="K404" s="25">
        <f t="shared" si="320"/>
        <v>0</v>
      </c>
      <c r="L404" s="25">
        <f t="shared" ref="L404:L405" si="321">L405</f>
        <v>0</v>
      </c>
    </row>
    <row r="405" spans="1:12" ht="114" hidden="1" x14ac:dyDescent="0.25">
      <c r="A405" s="58" t="s">
        <v>139</v>
      </c>
      <c r="B405" s="41"/>
      <c r="C405" s="41"/>
      <c r="D405" s="41"/>
      <c r="E405" s="3">
        <v>854</v>
      </c>
      <c r="F405" s="18" t="s">
        <v>11</v>
      </c>
      <c r="G405" s="18" t="s">
        <v>45</v>
      </c>
      <c r="H405" s="81" t="s">
        <v>46</v>
      </c>
      <c r="I405" s="18"/>
      <c r="J405" s="21">
        <f t="shared" si="320"/>
        <v>0</v>
      </c>
      <c r="K405" s="21">
        <f t="shared" si="320"/>
        <v>0</v>
      </c>
      <c r="L405" s="21">
        <f t="shared" si="321"/>
        <v>0</v>
      </c>
    </row>
    <row r="406" spans="1:12" ht="60" hidden="1" x14ac:dyDescent="0.25">
      <c r="A406" s="48" t="s">
        <v>19</v>
      </c>
      <c r="B406" s="103"/>
      <c r="C406" s="103"/>
      <c r="D406" s="103"/>
      <c r="E406" s="3">
        <v>854</v>
      </c>
      <c r="F406" s="2" t="s">
        <v>16</v>
      </c>
      <c r="G406" s="2" t="s">
        <v>45</v>
      </c>
      <c r="H406" s="81" t="s">
        <v>140</v>
      </c>
      <c r="I406" s="2"/>
      <c r="J406" s="20">
        <f t="shared" ref="J406" si="322">J407+J409</f>
        <v>0</v>
      </c>
      <c r="K406" s="20">
        <f t="shared" ref="K406" si="323">K407+K409</f>
        <v>0</v>
      </c>
      <c r="L406" s="20">
        <f t="shared" ref="L406" si="324">L407+L409</f>
        <v>0</v>
      </c>
    </row>
    <row r="407" spans="1:12" ht="150" hidden="1" x14ac:dyDescent="0.25">
      <c r="A407" s="48" t="s">
        <v>15</v>
      </c>
      <c r="B407" s="103"/>
      <c r="C407" s="103"/>
      <c r="D407" s="103"/>
      <c r="E407" s="3">
        <v>854</v>
      </c>
      <c r="F407" s="2" t="s">
        <v>11</v>
      </c>
      <c r="G407" s="2" t="s">
        <v>45</v>
      </c>
      <c r="H407" s="81" t="s">
        <v>140</v>
      </c>
      <c r="I407" s="2" t="s">
        <v>17</v>
      </c>
      <c r="J407" s="20">
        <f t="shared" ref="J407:L407" si="325">J408</f>
        <v>0</v>
      </c>
      <c r="K407" s="20">
        <f t="shared" si="325"/>
        <v>0</v>
      </c>
      <c r="L407" s="20">
        <f t="shared" si="325"/>
        <v>0</v>
      </c>
    </row>
    <row r="408" spans="1:12" ht="45" hidden="1" x14ac:dyDescent="0.25">
      <c r="A408" s="48" t="s">
        <v>265</v>
      </c>
      <c r="B408" s="103"/>
      <c r="C408" s="103"/>
      <c r="D408" s="103"/>
      <c r="E408" s="3">
        <v>854</v>
      </c>
      <c r="F408" s="2" t="s">
        <v>11</v>
      </c>
      <c r="G408" s="2" t="s">
        <v>45</v>
      </c>
      <c r="H408" s="81" t="s">
        <v>140</v>
      </c>
      <c r="I408" s="2" t="s">
        <v>18</v>
      </c>
      <c r="J408" s="20"/>
      <c r="K408" s="20"/>
      <c r="L408" s="20"/>
    </row>
    <row r="409" spans="1:12" ht="60" hidden="1" x14ac:dyDescent="0.25">
      <c r="A409" s="48" t="s">
        <v>20</v>
      </c>
      <c r="B409" s="103"/>
      <c r="C409" s="103"/>
      <c r="D409" s="103"/>
      <c r="E409" s="3">
        <v>854</v>
      </c>
      <c r="F409" s="2" t="s">
        <v>11</v>
      </c>
      <c r="G409" s="2" t="s">
        <v>45</v>
      </c>
      <c r="H409" s="81" t="s">
        <v>140</v>
      </c>
      <c r="I409" s="2" t="s">
        <v>21</v>
      </c>
      <c r="J409" s="20">
        <f t="shared" ref="J409:L409" si="326">J410</f>
        <v>0</v>
      </c>
      <c r="K409" s="20">
        <f t="shared" si="326"/>
        <v>0</v>
      </c>
      <c r="L409" s="20">
        <f t="shared" si="326"/>
        <v>0</v>
      </c>
    </row>
    <row r="410" spans="1:12" ht="75" hidden="1" x14ac:dyDescent="0.25">
      <c r="A410" s="48" t="s">
        <v>9</v>
      </c>
      <c r="B410" s="103"/>
      <c r="C410" s="103"/>
      <c r="D410" s="103"/>
      <c r="E410" s="3">
        <v>854</v>
      </c>
      <c r="F410" s="2" t="s">
        <v>11</v>
      </c>
      <c r="G410" s="2" t="s">
        <v>45</v>
      </c>
      <c r="H410" s="81" t="s">
        <v>140</v>
      </c>
      <c r="I410" s="2" t="s">
        <v>22</v>
      </c>
      <c r="J410" s="20"/>
      <c r="K410" s="20"/>
      <c r="L410" s="20"/>
    </row>
    <row r="411" spans="1:12" s="32" customFormat="1" ht="42.75" hidden="1" x14ac:dyDescent="0.25">
      <c r="A411" s="57" t="s">
        <v>141</v>
      </c>
      <c r="B411" s="54"/>
      <c r="C411" s="54"/>
      <c r="D411" s="54"/>
      <c r="E411" s="27">
        <v>857</v>
      </c>
      <c r="F411" s="16"/>
      <c r="G411" s="16"/>
      <c r="H411" s="83" t="s">
        <v>46</v>
      </c>
      <c r="I411" s="16"/>
      <c r="J411" s="25">
        <f t="shared" ref="J411:L412" si="327">J412</f>
        <v>0</v>
      </c>
      <c r="K411" s="25">
        <f t="shared" si="327"/>
        <v>0</v>
      </c>
      <c r="L411" s="25">
        <f t="shared" si="327"/>
        <v>0</v>
      </c>
    </row>
    <row r="412" spans="1:12" s="32" customFormat="1" ht="28.5" hidden="1" x14ac:dyDescent="0.25">
      <c r="A412" s="60" t="s">
        <v>10</v>
      </c>
      <c r="B412" s="33"/>
      <c r="C412" s="33"/>
      <c r="D412" s="33"/>
      <c r="E412" s="27">
        <v>857</v>
      </c>
      <c r="F412" s="16" t="s">
        <v>11</v>
      </c>
      <c r="G412" s="16"/>
      <c r="H412" s="81" t="s">
        <v>46</v>
      </c>
      <c r="I412" s="16"/>
      <c r="J412" s="25">
        <f t="shared" si="327"/>
        <v>0</v>
      </c>
      <c r="K412" s="25">
        <f t="shared" si="327"/>
        <v>0</v>
      </c>
      <c r="L412" s="25">
        <f t="shared" ref="L412" si="328">L413</f>
        <v>0</v>
      </c>
    </row>
    <row r="413" spans="1:12" s="22" customFormat="1" ht="99.75" hidden="1" x14ac:dyDescent="0.25">
      <c r="A413" s="58" t="s">
        <v>126</v>
      </c>
      <c r="B413" s="41"/>
      <c r="C413" s="41"/>
      <c r="D413" s="41"/>
      <c r="E413" s="3">
        <v>857</v>
      </c>
      <c r="F413" s="18" t="s">
        <v>11</v>
      </c>
      <c r="G413" s="18" t="s">
        <v>100</v>
      </c>
      <c r="H413" s="81" t="s">
        <v>46</v>
      </c>
      <c r="I413" s="18"/>
      <c r="J413" s="21">
        <f t="shared" ref="J413" si="329">J414+J417+J421</f>
        <v>0</v>
      </c>
      <c r="K413" s="21">
        <f t="shared" ref="K413" si="330">K414+K417+K421</f>
        <v>0</v>
      </c>
      <c r="L413" s="21">
        <f t="shared" ref="L413" si="331">L414+L417+L421</f>
        <v>0</v>
      </c>
    </row>
    <row r="414" spans="1:12" s="22" customFormat="1" ht="60" hidden="1" x14ac:dyDescent="0.25">
      <c r="A414" s="48" t="s">
        <v>19</v>
      </c>
      <c r="B414" s="41"/>
      <c r="C414" s="41"/>
      <c r="D414" s="41"/>
      <c r="E414" s="3">
        <v>857</v>
      </c>
      <c r="F414" s="2" t="s">
        <v>11</v>
      </c>
      <c r="G414" s="2" t="s">
        <v>100</v>
      </c>
      <c r="H414" s="81" t="s">
        <v>140</v>
      </c>
      <c r="I414" s="2"/>
      <c r="J414" s="20">
        <f t="shared" ref="J414:L415" si="332">J415</f>
        <v>0</v>
      </c>
      <c r="K414" s="20">
        <f t="shared" si="332"/>
        <v>0</v>
      </c>
      <c r="L414" s="20">
        <f t="shared" si="332"/>
        <v>0</v>
      </c>
    </row>
    <row r="415" spans="1:12" s="22" customFormat="1" ht="60" hidden="1" x14ac:dyDescent="0.25">
      <c r="A415" s="48" t="s">
        <v>20</v>
      </c>
      <c r="B415" s="104"/>
      <c r="C415" s="104"/>
      <c r="D415" s="2" t="s">
        <v>11</v>
      </c>
      <c r="E415" s="3">
        <v>857</v>
      </c>
      <c r="F415" s="2" t="s">
        <v>11</v>
      </c>
      <c r="G415" s="2" t="s">
        <v>100</v>
      </c>
      <c r="H415" s="81" t="s">
        <v>140</v>
      </c>
      <c r="I415" s="2" t="s">
        <v>21</v>
      </c>
      <c r="J415" s="20">
        <f t="shared" si="332"/>
        <v>0</v>
      </c>
      <c r="K415" s="20">
        <f t="shared" si="332"/>
        <v>0</v>
      </c>
      <c r="L415" s="20">
        <f t="shared" ref="L415" si="333">L416</f>
        <v>0</v>
      </c>
    </row>
    <row r="416" spans="1:12" s="22" customFormat="1" ht="75" hidden="1" x14ac:dyDescent="0.25">
      <c r="A416" s="48" t="s">
        <v>9</v>
      </c>
      <c r="B416" s="105"/>
      <c r="C416" s="105"/>
      <c r="D416" s="2" t="s">
        <v>11</v>
      </c>
      <c r="E416" s="3">
        <v>857</v>
      </c>
      <c r="F416" s="2" t="s">
        <v>11</v>
      </c>
      <c r="G416" s="2" t="s">
        <v>100</v>
      </c>
      <c r="H416" s="81" t="s">
        <v>140</v>
      </c>
      <c r="I416" s="2" t="s">
        <v>22</v>
      </c>
      <c r="J416" s="20"/>
      <c r="K416" s="20"/>
      <c r="L416" s="20"/>
    </row>
    <row r="417" spans="1:12" ht="90" hidden="1" x14ac:dyDescent="0.25">
      <c r="A417" s="48" t="s">
        <v>142</v>
      </c>
      <c r="B417" s="105"/>
      <c r="C417" s="105"/>
      <c r="D417" s="105"/>
      <c r="E417" s="3">
        <v>857</v>
      </c>
      <c r="F417" s="2" t="s">
        <v>11</v>
      </c>
      <c r="G417" s="2" t="s">
        <v>100</v>
      </c>
      <c r="H417" s="81" t="s">
        <v>143</v>
      </c>
      <c r="I417" s="2"/>
      <c r="J417" s="20">
        <f t="shared" ref="J417:L418" si="334">J418</f>
        <v>0</v>
      </c>
      <c r="K417" s="20">
        <f t="shared" si="334"/>
        <v>0</v>
      </c>
      <c r="L417" s="20">
        <f t="shared" si="334"/>
        <v>0</v>
      </c>
    </row>
    <row r="418" spans="1:12" ht="150" hidden="1" x14ac:dyDescent="0.25">
      <c r="A418" s="48" t="s">
        <v>15</v>
      </c>
      <c r="B418" s="105"/>
      <c r="C418" s="105"/>
      <c r="D418" s="105"/>
      <c r="E418" s="3">
        <v>857</v>
      </c>
      <c r="F418" s="2" t="s">
        <v>16</v>
      </c>
      <c r="G418" s="2" t="s">
        <v>100</v>
      </c>
      <c r="H418" s="81" t="s">
        <v>143</v>
      </c>
      <c r="I418" s="2" t="s">
        <v>17</v>
      </c>
      <c r="J418" s="20">
        <f t="shared" si="334"/>
        <v>0</v>
      </c>
      <c r="K418" s="20">
        <f t="shared" si="334"/>
        <v>0</v>
      </c>
      <c r="L418" s="20">
        <f t="shared" ref="L418" si="335">L419</f>
        <v>0</v>
      </c>
    </row>
    <row r="419" spans="1:12" ht="45" hidden="1" x14ac:dyDescent="0.25">
      <c r="A419" s="48" t="s">
        <v>265</v>
      </c>
      <c r="B419" s="104"/>
      <c r="C419" s="104"/>
      <c r="D419" s="104"/>
      <c r="E419" s="3">
        <v>857</v>
      </c>
      <c r="F419" s="2" t="s">
        <v>11</v>
      </c>
      <c r="G419" s="2" t="s">
        <v>100</v>
      </c>
      <c r="H419" s="81" t="s">
        <v>143</v>
      </c>
      <c r="I419" s="2" t="s">
        <v>18</v>
      </c>
      <c r="J419" s="20"/>
      <c r="K419" s="20"/>
      <c r="L419" s="20"/>
    </row>
    <row r="420" spans="1:12" ht="150" hidden="1" x14ac:dyDescent="0.25">
      <c r="A420" s="48" t="s">
        <v>144</v>
      </c>
      <c r="B420" s="105"/>
      <c r="C420" s="105"/>
      <c r="D420" s="2" t="s">
        <v>11</v>
      </c>
      <c r="E420" s="3">
        <v>857</v>
      </c>
      <c r="F420" s="2" t="s">
        <v>16</v>
      </c>
      <c r="G420" s="2" t="s">
        <v>100</v>
      </c>
      <c r="H420" s="81" t="s">
        <v>145</v>
      </c>
      <c r="I420" s="2"/>
      <c r="J420" s="20">
        <f t="shared" ref="J420:L421" si="336">J421</f>
        <v>0</v>
      </c>
      <c r="K420" s="20">
        <f t="shared" si="336"/>
        <v>0</v>
      </c>
      <c r="L420" s="20">
        <f t="shared" si="336"/>
        <v>0</v>
      </c>
    </row>
    <row r="421" spans="1:12" ht="60" hidden="1" x14ac:dyDescent="0.25">
      <c r="A421" s="48" t="s">
        <v>20</v>
      </c>
      <c r="B421" s="104"/>
      <c r="C421" s="104"/>
      <c r="D421" s="2" t="s">
        <v>11</v>
      </c>
      <c r="E421" s="3">
        <v>857</v>
      </c>
      <c r="F421" s="2" t="s">
        <v>11</v>
      </c>
      <c r="G421" s="2" t="s">
        <v>100</v>
      </c>
      <c r="H421" s="81" t="s">
        <v>145</v>
      </c>
      <c r="I421" s="2" t="s">
        <v>21</v>
      </c>
      <c r="J421" s="20">
        <f t="shared" si="336"/>
        <v>0</v>
      </c>
      <c r="K421" s="20">
        <f t="shared" si="336"/>
        <v>0</v>
      </c>
      <c r="L421" s="20">
        <f t="shared" ref="L421" si="337">L422</f>
        <v>0</v>
      </c>
    </row>
    <row r="422" spans="1:12" ht="75" hidden="1" x14ac:dyDescent="0.25">
      <c r="A422" s="48" t="s">
        <v>9</v>
      </c>
      <c r="B422" s="105"/>
      <c r="C422" s="105"/>
      <c r="D422" s="2" t="s">
        <v>11</v>
      </c>
      <c r="E422" s="3">
        <v>857</v>
      </c>
      <c r="F422" s="2" t="s">
        <v>11</v>
      </c>
      <c r="G422" s="2" t="s">
        <v>100</v>
      </c>
      <c r="H422" s="81" t="s">
        <v>145</v>
      </c>
      <c r="I422" s="2" t="s">
        <v>22</v>
      </c>
      <c r="J422" s="20"/>
      <c r="K422" s="20"/>
      <c r="L422" s="20"/>
    </row>
    <row r="423" spans="1:12" x14ac:dyDescent="0.25">
      <c r="A423" s="5" t="s">
        <v>146</v>
      </c>
      <c r="B423" s="5"/>
      <c r="C423" s="5"/>
      <c r="D423" s="5"/>
      <c r="E423" s="23"/>
      <c r="F423" s="18"/>
      <c r="G423" s="18"/>
      <c r="H423" s="23"/>
      <c r="I423" s="18"/>
      <c r="J423" s="21">
        <f>J9+J263+J372+J403+J411</f>
        <v>19445854.459999997</v>
      </c>
      <c r="K423" s="21">
        <f>K9+K263+K372+K403+K411</f>
        <v>-583446.85000000009</v>
      </c>
      <c r="L423" s="21">
        <f>L9+L263+L372+L403+L411</f>
        <v>-621814</v>
      </c>
    </row>
    <row r="424" spans="1:12" x14ac:dyDescent="0.25">
      <c r="A424" s="10"/>
      <c r="E424" s="31"/>
      <c r="F424" s="31"/>
      <c r="G424" s="31"/>
      <c r="I424" s="31"/>
      <c r="J424" s="31"/>
      <c r="K424" s="31"/>
      <c r="L424" s="31"/>
    </row>
    <row r="425" spans="1:12" x14ac:dyDescent="0.25">
      <c r="A425" s="10"/>
      <c r="E425" s="31"/>
      <c r="F425" s="31"/>
      <c r="G425" s="31"/>
      <c r="I425" s="31"/>
      <c r="J425" s="31"/>
      <c r="K425" s="31"/>
      <c r="L425" s="31"/>
    </row>
    <row r="426" spans="1:12" x14ac:dyDescent="0.25">
      <c r="A426" s="10"/>
      <c r="E426" s="31"/>
      <c r="F426" s="31"/>
      <c r="G426" s="31"/>
      <c r="I426" s="31"/>
      <c r="J426" s="31"/>
      <c r="K426" s="31"/>
      <c r="L426" s="31"/>
    </row>
    <row r="427" spans="1:12" x14ac:dyDescent="0.25">
      <c r="A427" s="10"/>
      <c r="E427" s="31"/>
      <c r="F427" s="31"/>
      <c r="G427" s="31"/>
      <c r="I427" s="31"/>
      <c r="J427" s="31"/>
      <c r="K427" s="31"/>
      <c r="L427" s="31"/>
    </row>
    <row r="428" spans="1:12" x14ac:dyDescent="0.25">
      <c r="A428" s="10"/>
      <c r="E428" s="31"/>
      <c r="F428" s="31"/>
      <c r="G428" s="31"/>
      <c r="I428" s="31"/>
      <c r="J428" s="31"/>
      <c r="K428" s="31"/>
      <c r="L428" s="31"/>
    </row>
    <row r="429" spans="1:12" x14ac:dyDescent="0.25">
      <c r="A429" s="10"/>
      <c r="E429" s="31"/>
      <c r="F429" s="31"/>
      <c r="G429" s="31"/>
      <c r="I429" s="31"/>
      <c r="J429" s="31"/>
      <c r="K429" s="31"/>
      <c r="L429" s="31"/>
    </row>
    <row r="430" spans="1:12" x14ac:dyDescent="0.25">
      <c r="A430" s="10"/>
      <c r="E430" s="31"/>
      <c r="F430" s="31"/>
      <c r="G430" s="31"/>
      <c r="I430" s="31"/>
      <c r="J430" s="31"/>
      <c r="K430" s="31"/>
      <c r="L430" s="31"/>
    </row>
    <row r="431" spans="1:12" x14ac:dyDescent="0.25">
      <c r="A431" s="10"/>
      <c r="E431" s="31"/>
      <c r="F431" s="31"/>
      <c r="G431" s="31"/>
      <c r="I431" s="31"/>
      <c r="J431" s="31"/>
      <c r="K431" s="31"/>
      <c r="L431" s="31"/>
    </row>
    <row r="432" spans="1:12" x14ac:dyDescent="0.25">
      <c r="A432" s="10"/>
      <c r="E432" s="31"/>
      <c r="F432" s="31"/>
      <c r="G432" s="31"/>
      <c r="I432" s="31"/>
      <c r="J432" s="31"/>
      <c r="K432" s="31"/>
      <c r="L432" s="31"/>
    </row>
    <row r="433" spans="1:12" x14ac:dyDescent="0.25">
      <c r="A433" s="10"/>
      <c r="E433" s="31"/>
      <c r="F433" s="31"/>
      <c r="G433" s="31"/>
      <c r="I433" s="31"/>
      <c r="J433" s="31"/>
      <c r="K433" s="31"/>
      <c r="L433" s="31"/>
    </row>
    <row r="434" spans="1:12" x14ac:dyDescent="0.25">
      <c r="A434" s="10"/>
      <c r="E434" s="31"/>
      <c r="F434" s="31"/>
      <c r="G434" s="31"/>
      <c r="I434" s="31"/>
      <c r="J434" s="31"/>
      <c r="K434" s="31"/>
      <c r="L434" s="31"/>
    </row>
    <row r="435" spans="1:12" x14ac:dyDescent="0.25">
      <c r="A435" s="10"/>
      <c r="E435" s="31"/>
      <c r="F435" s="31"/>
      <c r="G435" s="31"/>
      <c r="I435" s="31"/>
      <c r="J435" s="31"/>
      <c r="K435" s="31"/>
      <c r="L435" s="31"/>
    </row>
    <row r="436" spans="1:12" x14ac:dyDescent="0.25">
      <c r="A436" s="10"/>
      <c r="E436" s="31"/>
      <c r="F436" s="31"/>
      <c r="G436" s="31"/>
      <c r="I436" s="31"/>
      <c r="J436" s="31"/>
      <c r="K436" s="31"/>
      <c r="L436" s="31"/>
    </row>
    <row r="437" spans="1:12" x14ac:dyDescent="0.25">
      <c r="A437" s="10"/>
      <c r="E437" s="31"/>
      <c r="F437" s="31"/>
      <c r="G437" s="31"/>
      <c r="I437" s="31"/>
      <c r="J437" s="31"/>
      <c r="K437" s="31"/>
      <c r="L437" s="31"/>
    </row>
    <row r="438" spans="1:12" x14ac:dyDescent="0.25">
      <c r="A438" s="10"/>
      <c r="E438" s="31"/>
      <c r="F438" s="31"/>
      <c r="G438" s="31"/>
      <c r="I438" s="31"/>
      <c r="J438" s="31"/>
      <c r="K438" s="31"/>
      <c r="L438" s="31"/>
    </row>
    <row r="439" spans="1:12" x14ac:dyDescent="0.25">
      <c r="A439" s="10"/>
      <c r="E439" s="31"/>
      <c r="F439" s="31"/>
      <c r="G439" s="31"/>
      <c r="I439" s="31"/>
      <c r="J439" s="31"/>
      <c r="K439" s="31"/>
      <c r="L439" s="31"/>
    </row>
    <row r="440" spans="1:12" x14ac:dyDescent="0.25">
      <c r="A440" s="10"/>
      <c r="E440" s="31"/>
      <c r="F440" s="31"/>
      <c r="G440" s="31"/>
      <c r="I440" s="31"/>
      <c r="J440" s="31"/>
      <c r="K440" s="31"/>
      <c r="L440" s="31"/>
    </row>
    <row r="441" spans="1:12" x14ac:dyDescent="0.25">
      <c r="A441" s="10"/>
      <c r="E441" s="31"/>
      <c r="F441" s="31"/>
      <c r="G441" s="31"/>
      <c r="I441" s="31"/>
      <c r="J441" s="31"/>
      <c r="K441" s="31"/>
      <c r="L441" s="31"/>
    </row>
    <row r="442" spans="1:12" x14ac:dyDescent="0.25">
      <c r="A442" s="10"/>
      <c r="E442" s="31"/>
      <c r="F442" s="31"/>
      <c r="G442" s="31"/>
      <c r="I442" s="31"/>
      <c r="J442" s="31"/>
      <c r="K442" s="31"/>
      <c r="L442" s="31"/>
    </row>
    <row r="443" spans="1:12" x14ac:dyDescent="0.25">
      <c r="A443" s="10"/>
      <c r="E443" s="31"/>
      <c r="F443" s="31"/>
      <c r="G443" s="31"/>
      <c r="I443" s="31"/>
      <c r="J443" s="31"/>
      <c r="K443" s="31"/>
      <c r="L443" s="31"/>
    </row>
    <row r="444" spans="1:12" x14ac:dyDescent="0.25">
      <c r="A444" s="10"/>
      <c r="E444" s="31"/>
      <c r="F444" s="31"/>
      <c r="G444" s="31"/>
      <c r="I444" s="31"/>
      <c r="J444" s="31"/>
      <c r="K444" s="31"/>
      <c r="L444" s="31"/>
    </row>
    <row r="445" spans="1:12" x14ac:dyDescent="0.25">
      <c r="A445" s="10"/>
      <c r="E445" s="31"/>
      <c r="F445" s="31"/>
      <c r="G445" s="31"/>
      <c r="I445" s="31"/>
      <c r="J445" s="31"/>
      <c r="K445" s="31"/>
      <c r="L445" s="31"/>
    </row>
    <row r="446" spans="1:12" x14ac:dyDescent="0.25">
      <c r="A446" s="10"/>
      <c r="E446" s="31"/>
      <c r="F446" s="31"/>
      <c r="G446" s="31"/>
      <c r="I446" s="31"/>
      <c r="J446" s="31"/>
      <c r="K446" s="31"/>
      <c r="L446" s="31"/>
    </row>
    <row r="447" spans="1:12" x14ac:dyDescent="0.25">
      <c r="A447" s="10"/>
      <c r="E447" s="31"/>
      <c r="F447" s="31"/>
      <c r="G447" s="31"/>
      <c r="I447" s="31"/>
      <c r="J447" s="31"/>
      <c r="K447" s="31"/>
      <c r="L447" s="31"/>
    </row>
    <row r="448" spans="1:12" x14ac:dyDescent="0.25">
      <c r="A448" s="10"/>
      <c r="E448" s="31"/>
      <c r="F448" s="31"/>
      <c r="G448" s="31"/>
      <c r="I448" s="31"/>
      <c r="J448" s="31"/>
      <c r="K448" s="31"/>
      <c r="L448" s="31"/>
    </row>
    <row r="449" spans="1:12" x14ac:dyDescent="0.25">
      <c r="A449" s="10"/>
      <c r="E449" s="31"/>
      <c r="F449" s="31"/>
      <c r="G449" s="31"/>
      <c r="I449" s="31"/>
      <c r="J449" s="31"/>
      <c r="K449" s="31"/>
      <c r="L449" s="31"/>
    </row>
    <row r="450" spans="1:12" x14ac:dyDescent="0.25">
      <c r="A450" s="10"/>
      <c r="E450" s="31"/>
      <c r="F450" s="31"/>
      <c r="G450" s="31"/>
      <c r="I450" s="31"/>
      <c r="J450" s="31"/>
      <c r="K450" s="31"/>
      <c r="L450" s="31"/>
    </row>
    <row r="451" spans="1:12" x14ac:dyDescent="0.25">
      <c r="A451" s="10"/>
      <c r="E451" s="31"/>
      <c r="F451" s="31"/>
      <c r="G451" s="31"/>
      <c r="I451" s="31"/>
      <c r="J451" s="31"/>
      <c r="K451" s="31"/>
      <c r="L451" s="31"/>
    </row>
    <row r="452" spans="1:12" x14ac:dyDescent="0.25">
      <c r="A452" s="10"/>
      <c r="E452" s="31"/>
      <c r="F452" s="31"/>
      <c r="G452" s="31"/>
      <c r="I452" s="31"/>
      <c r="J452" s="31"/>
      <c r="K452" s="31"/>
      <c r="L452" s="31"/>
    </row>
    <row r="453" spans="1:12" x14ac:dyDescent="0.25">
      <c r="A453" s="10"/>
      <c r="E453" s="31"/>
      <c r="F453" s="31"/>
      <c r="G453" s="31"/>
      <c r="I453" s="31"/>
      <c r="J453" s="31"/>
      <c r="K453" s="31"/>
      <c r="L453" s="31"/>
    </row>
    <row r="454" spans="1:12" x14ac:dyDescent="0.25">
      <c r="A454" s="10"/>
      <c r="E454" s="31"/>
      <c r="F454" s="31"/>
      <c r="G454" s="31"/>
      <c r="I454" s="31"/>
      <c r="J454" s="31"/>
      <c r="K454" s="31"/>
      <c r="L454" s="31"/>
    </row>
    <row r="455" spans="1:12" x14ac:dyDescent="0.25">
      <c r="A455" s="10"/>
      <c r="E455" s="31"/>
      <c r="F455" s="31"/>
      <c r="G455" s="31"/>
      <c r="I455" s="31"/>
      <c r="J455" s="31"/>
      <c r="K455" s="31"/>
      <c r="L455" s="31"/>
    </row>
    <row r="456" spans="1:12" x14ac:dyDescent="0.25">
      <c r="A456" s="10"/>
      <c r="E456" s="31"/>
      <c r="F456" s="31"/>
      <c r="G456" s="31"/>
      <c r="I456" s="31"/>
      <c r="J456" s="31"/>
      <c r="K456" s="31"/>
      <c r="L456" s="31"/>
    </row>
    <row r="457" spans="1:12" x14ac:dyDescent="0.25">
      <c r="A457" s="10"/>
      <c r="E457" s="31"/>
      <c r="F457" s="31"/>
      <c r="G457" s="31"/>
      <c r="I457" s="31"/>
      <c r="J457" s="31"/>
      <c r="K457" s="31"/>
      <c r="L457" s="31"/>
    </row>
    <row r="458" spans="1:12" x14ac:dyDescent="0.25">
      <c r="A458" s="10"/>
      <c r="E458" s="31"/>
      <c r="F458" s="31"/>
      <c r="G458" s="31"/>
      <c r="I458" s="31"/>
      <c r="J458" s="31"/>
      <c r="K458" s="31"/>
      <c r="L458" s="31"/>
    </row>
    <row r="459" spans="1:12" x14ac:dyDescent="0.25">
      <c r="A459" s="10"/>
      <c r="E459" s="31"/>
      <c r="F459" s="31"/>
      <c r="G459" s="31"/>
      <c r="I459" s="31"/>
      <c r="J459" s="31"/>
      <c r="K459" s="31"/>
      <c r="L459" s="31"/>
    </row>
    <row r="460" spans="1:12" x14ac:dyDescent="0.25">
      <c r="A460" s="10"/>
      <c r="E460" s="31"/>
      <c r="F460" s="31"/>
      <c r="G460" s="31"/>
      <c r="I460" s="31"/>
      <c r="J460" s="31"/>
      <c r="K460" s="31"/>
      <c r="L460" s="31"/>
    </row>
    <row r="461" spans="1:12" x14ac:dyDescent="0.25">
      <c r="A461" s="10"/>
      <c r="E461" s="31"/>
      <c r="F461" s="31"/>
      <c r="G461" s="31"/>
      <c r="I461" s="31"/>
      <c r="J461" s="31"/>
      <c r="K461" s="31"/>
      <c r="L461" s="31"/>
    </row>
    <row r="462" spans="1:12" x14ac:dyDescent="0.25">
      <c r="A462" s="10"/>
      <c r="E462" s="31"/>
      <c r="F462" s="31"/>
      <c r="G462" s="31"/>
      <c r="I462" s="31"/>
      <c r="J462" s="31"/>
      <c r="K462" s="31"/>
      <c r="L462" s="31"/>
    </row>
    <row r="463" spans="1:12" x14ac:dyDescent="0.25">
      <c r="A463" s="10"/>
      <c r="E463" s="31"/>
      <c r="F463" s="31"/>
      <c r="G463" s="31"/>
      <c r="I463" s="31"/>
      <c r="J463" s="31"/>
      <c r="K463" s="31"/>
      <c r="L463" s="31"/>
    </row>
    <row r="464" spans="1:12" x14ac:dyDescent="0.25">
      <c r="A464" s="10"/>
      <c r="E464" s="31"/>
      <c r="F464" s="31"/>
      <c r="G464" s="31"/>
      <c r="I464" s="31"/>
      <c r="J464" s="31"/>
      <c r="K464" s="31"/>
      <c r="L464" s="31"/>
    </row>
    <row r="465" spans="1:12" x14ac:dyDescent="0.25">
      <c r="A465" s="10"/>
      <c r="E465" s="31"/>
      <c r="F465" s="31"/>
      <c r="G465" s="31"/>
      <c r="I465" s="31"/>
      <c r="J465" s="31"/>
      <c r="K465" s="31"/>
      <c r="L465" s="31"/>
    </row>
    <row r="466" spans="1:12" x14ac:dyDescent="0.25">
      <c r="A466" s="10"/>
      <c r="E466" s="31"/>
      <c r="F466" s="31"/>
      <c r="G466" s="31"/>
      <c r="I466" s="31"/>
      <c r="J466" s="31"/>
      <c r="K466" s="31"/>
      <c r="L466" s="31"/>
    </row>
    <row r="467" spans="1:12" x14ac:dyDescent="0.25">
      <c r="A467" s="10"/>
      <c r="E467" s="31"/>
      <c r="F467" s="31"/>
      <c r="G467" s="31"/>
      <c r="I467" s="31"/>
      <c r="J467" s="31"/>
      <c r="K467" s="31"/>
      <c r="L467" s="31"/>
    </row>
    <row r="468" spans="1:12" x14ac:dyDescent="0.25">
      <c r="A468" s="10"/>
      <c r="E468" s="31"/>
      <c r="F468" s="31"/>
      <c r="G468" s="31"/>
      <c r="I468" s="31"/>
      <c r="J468" s="31"/>
      <c r="K468" s="31"/>
      <c r="L468" s="31"/>
    </row>
    <row r="469" spans="1:12" x14ac:dyDescent="0.25">
      <c r="A469" s="10"/>
      <c r="E469" s="31"/>
      <c r="F469" s="31"/>
      <c r="G469" s="31"/>
      <c r="I469" s="31"/>
      <c r="J469" s="31"/>
      <c r="K469" s="31"/>
      <c r="L469" s="31"/>
    </row>
    <row r="470" spans="1:12" x14ac:dyDescent="0.25">
      <c r="A470" s="10"/>
      <c r="E470" s="31"/>
      <c r="F470" s="31"/>
      <c r="G470" s="31"/>
      <c r="I470" s="31"/>
      <c r="J470" s="31"/>
      <c r="K470" s="31"/>
      <c r="L470" s="31"/>
    </row>
    <row r="471" spans="1:12" x14ac:dyDescent="0.25">
      <c r="A471" s="10"/>
      <c r="E471" s="31"/>
      <c r="F471" s="31"/>
      <c r="G471" s="31"/>
      <c r="I471" s="31"/>
      <c r="J471" s="31"/>
      <c r="K471" s="31"/>
      <c r="L471" s="31"/>
    </row>
    <row r="472" spans="1:12" x14ac:dyDescent="0.25">
      <c r="A472" s="10"/>
      <c r="E472" s="31"/>
      <c r="F472" s="31"/>
      <c r="G472" s="31"/>
      <c r="I472" s="31"/>
      <c r="J472" s="31"/>
      <c r="K472" s="31"/>
      <c r="L472" s="31"/>
    </row>
    <row r="473" spans="1:12" x14ac:dyDescent="0.25">
      <c r="A473" s="10"/>
      <c r="E473" s="31"/>
      <c r="F473" s="31"/>
      <c r="G473" s="31"/>
      <c r="I473" s="31"/>
      <c r="J473" s="31"/>
      <c r="K473" s="31"/>
      <c r="L473" s="31"/>
    </row>
    <row r="474" spans="1:12" x14ac:dyDescent="0.25">
      <c r="A474" s="10"/>
      <c r="E474" s="31"/>
      <c r="F474" s="31"/>
      <c r="G474" s="31"/>
      <c r="I474" s="31"/>
      <c r="J474" s="31"/>
      <c r="K474" s="31"/>
      <c r="L474" s="31"/>
    </row>
    <row r="475" spans="1:12" x14ac:dyDescent="0.25">
      <c r="A475" s="10"/>
      <c r="E475" s="31"/>
      <c r="F475" s="31"/>
      <c r="G475" s="31"/>
      <c r="I475" s="31"/>
      <c r="J475" s="31"/>
      <c r="K475" s="31"/>
      <c r="L475" s="31"/>
    </row>
    <row r="476" spans="1:12" x14ac:dyDescent="0.25">
      <c r="A476" s="10"/>
      <c r="E476" s="31"/>
      <c r="F476" s="31"/>
      <c r="G476" s="31"/>
      <c r="I476" s="31"/>
      <c r="J476" s="31"/>
      <c r="K476" s="31"/>
      <c r="L476" s="31"/>
    </row>
    <row r="477" spans="1:12" x14ac:dyDescent="0.25">
      <c r="A477" s="10"/>
      <c r="E477" s="31"/>
      <c r="F477" s="31"/>
      <c r="G477" s="31"/>
      <c r="I477" s="31"/>
      <c r="J477" s="31"/>
      <c r="K477" s="31"/>
      <c r="L477" s="31"/>
    </row>
    <row r="478" spans="1:12" x14ac:dyDescent="0.25">
      <c r="A478" s="10"/>
      <c r="E478" s="31"/>
      <c r="F478" s="31"/>
      <c r="G478" s="31"/>
      <c r="I478" s="31"/>
      <c r="J478" s="31"/>
      <c r="K478" s="31"/>
      <c r="L478" s="31"/>
    </row>
    <row r="479" spans="1:12" x14ac:dyDescent="0.25">
      <c r="A479" s="10"/>
      <c r="E479" s="31"/>
      <c r="F479" s="31"/>
      <c r="G479" s="31"/>
      <c r="I479" s="31"/>
      <c r="J479" s="31"/>
      <c r="K479" s="31"/>
      <c r="L479" s="31"/>
    </row>
    <row r="480" spans="1:12" x14ac:dyDescent="0.25">
      <c r="A480" s="10"/>
      <c r="E480" s="31"/>
      <c r="F480" s="31"/>
      <c r="G480" s="31"/>
      <c r="I480" s="31"/>
      <c r="J480" s="31"/>
      <c r="K480" s="31"/>
      <c r="L480" s="31"/>
    </row>
    <row r="481" spans="1:12" x14ac:dyDescent="0.25">
      <c r="A481" s="10"/>
      <c r="E481" s="31"/>
      <c r="F481" s="31"/>
      <c r="G481" s="31"/>
      <c r="I481" s="31"/>
      <c r="J481" s="31"/>
      <c r="K481" s="31"/>
      <c r="L481" s="31"/>
    </row>
    <row r="482" spans="1:12" x14ac:dyDescent="0.25">
      <c r="A482" s="10"/>
      <c r="E482" s="31"/>
      <c r="F482" s="31"/>
      <c r="G482" s="31"/>
      <c r="I482" s="31"/>
      <c r="J482" s="31"/>
      <c r="K482" s="31"/>
      <c r="L482" s="31"/>
    </row>
    <row r="483" spans="1:12" x14ac:dyDescent="0.25">
      <c r="A483" s="10"/>
      <c r="E483" s="31"/>
      <c r="F483" s="31"/>
      <c r="G483" s="31"/>
      <c r="I483" s="31"/>
      <c r="J483" s="31"/>
      <c r="K483" s="31"/>
      <c r="L483" s="31"/>
    </row>
    <row r="484" spans="1:12" x14ac:dyDescent="0.25">
      <c r="A484" s="10"/>
      <c r="E484" s="31"/>
      <c r="F484" s="31"/>
      <c r="G484" s="31"/>
      <c r="I484" s="31"/>
      <c r="J484" s="31"/>
      <c r="K484" s="31"/>
      <c r="L484" s="31"/>
    </row>
    <row r="485" spans="1:12" x14ac:dyDescent="0.25">
      <c r="A485" s="10"/>
      <c r="E485" s="31"/>
      <c r="F485" s="31"/>
      <c r="G485" s="31"/>
      <c r="I485" s="31"/>
      <c r="J485" s="31"/>
      <c r="K485" s="31"/>
      <c r="L485" s="31"/>
    </row>
    <row r="486" spans="1:12" x14ac:dyDescent="0.25">
      <c r="A486" s="10"/>
      <c r="E486" s="31"/>
      <c r="F486" s="31"/>
      <c r="G486" s="31"/>
      <c r="I486" s="31"/>
      <c r="J486" s="31"/>
      <c r="K486" s="31"/>
      <c r="L486" s="31"/>
    </row>
    <row r="487" spans="1:12" x14ac:dyDescent="0.25">
      <c r="A487" s="10"/>
      <c r="E487" s="31"/>
      <c r="F487" s="31"/>
      <c r="G487" s="31"/>
      <c r="I487" s="31"/>
      <c r="J487" s="31"/>
      <c r="K487" s="31"/>
      <c r="L487" s="31"/>
    </row>
    <row r="488" spans="1:12" x14ac:dyDescent="0.25">
      <c r="A488" s="10"/>
      <c r="E488" s="31"/>
      <c r="F488" s="31"/>
      <c r="G488" s="31"/>
      <c r="I488" s="31"/>
      <c r="J488" s="31"/>
      <c r="K488" s="31"/>
      <c r="L488" s="31"/>
    </row>
    <row r="489" spans="1:12" x14ac:dyDescent="0.25">
      <c r="A489" s="10"/>
      <c r="E489" s="31"/>
      <c r="F489" s="31"/>
      <c r="G489" s="31"/>
      <c r="I489" s="31"/>
      <c r="J489" s="31"/>
      <c r="K489" s="31"/>
      <c r="L489" s="31"/>
    </row>
    <row r="490" spans="1:12" x14ac:dyDescent="0.25">
      <c r="A490" s="10"/>
      <c r="E490" s="31"/>
      <c r="F490" s="31"/>
      <c r="G490" s="31"/>
      <c r="I490" s="31"/>
      <c r="J490" s="31"/>
      <c r="K490" s="31"/>
      <c r="L490" s="31"/>
    </row>
    <row r="491" spans="1:12" x14ac:dyDescent="0.25">
      <c r="A491" s="10"/>
      <c r="E491" s="31"/>
      <c r="F491" s="31"/>
      <c r="G491" s="31"/>
      <c r="I491" s="31"/>
      <c r="J491" s="31"/>
      <c r="K491" s="31"/>
      <c r="L491" s="31"/>
    </row>
    <row r="492" spans="1:12" x14ac:dyDescent="0.25">
      <c r="A492" s="10"/>
      <c r="E492" s="31"/>
      <c r="F492" s="31"/>
      <c r="G492" s="31"/>
      <c r="I492" s="31"/>
      <c r="J492" s="31"/>
      <c r="K492" s="31"/>
      <c r="L492" s="31"/>
    </row>
    <row r="493" spans="1:12" x14ac:dyDescent="0.25">
      <c r="A493" s="10"/>
      <c r="E493" s="31"/>
      <c r="F493" s="31"/>
      <c r="G493" s="31"/>
      <c r="I493" s="31"/>
      <c r="J493" s="31"/>
      <c r="K493" s="31"/>
      <c r="L493" s="31"/>
    </row>
    <row r="494" spans="1:12" x14ac:dyDescent="0.25">
      <c r="A494" s="10"/>
      <c r="E494" s="31"/>
      <c r="F494" s="31"/>
      <c r="G494" s="31"/>
      <c r="I494" s="31"/>
      <c r="J494" s="31"/>
      <c r="K494" s="31"/>
      <c r="L494" s="31"/>
    </row>
    <row r="495" spans="1:12" x14ac:dyDescent="0.25">
      <c r="A495" s="10"/>
      <c r="E495" s="31"/>
      <c r="F495" s="31"/>
      <c r="G495" s="31"/>
      <c r="I495" s="31"/>
      <c r="J495" s="31"/>
      <c r="K495" s="31"/>
      <c r="L495" s="31"/>
    </row>
    <row r="496" spans="1:12" x14ac:dyDescent="0.25">
      <c r="A496" s="10"/>
      <c r="E496" s="31"/>
      <c r="F496" s="31"/>
      <c r="G496" s="31"/>
      <c r="I496" s="31"/>
      <c r="J496" s="31"/>
      <c r="K496" s="31"/>
      <c r="L496" s="31"/>
    </row>
    <row r="497" spans="1:12" x14ac:dyDescent="0.25">
      <c r="A497" s="10"/>
      <c r="E497" s="31"/>
      <c r="F497" s="31"/>
      <c r="G497" s="31"/>
      <c r="I497" s="31"/>
      <c r="J497" s="31"/>
      <c r="K497" s="31"/>
      <c r="L497" s="31"/>
    </row>
    <row r="498" spans="1:12" x14ac:dyDescent="0.25">
      <c r="A498" s="10"/>
      <c r="E498" s="31"/>
      <c r="F498" s="31"/>
      <c r="G498" s="31"/>
      <c r="I498" s="31"/>
      <c r="J498" s="31"/>
      <c r="K498" s="31"/>
      <c r="L498" s="31"/>
    </row>
    <row r="499" spans="1:12" x14ac:dyDescent="0.25">
      <c r="A499" s="10"/>
      <c r="E499" s="31"/>
      <c r="F499" s="31"/>
      <c r="G499" s="31"/>
      <c r="I499" s="31"/>
      <c r="J499" s="31"/>
      <c r="K499" s="31"/>
      <c r="L499" s="31"/>
    </row>
    <row r="500" spans="1:12" x14ac:dyDescent="0.25">
      <c r="A500" s="10"/>
      <c r="E500" s="31"/>
      <c r="F500" s="31"/>
      <c r="G500" s="31"/>
      <c r="I500" s="31"/>
      <c r="J500" s="31"/>
      <c r="K500" s="31"/>
      <c r="L500" s="31"/>
    </row>
    <row r="501" spans="1:12" x14ac:dyDescent="0.25">
      <c r="A501" s="10"/>
      <c r="E501" s="31"/>
      <c r="F501" s="31"/>
      <c r="G501" s="31"/>
      <c r="I501" s="31"/>
      <c r="J501" s="31"/>
      <c r="K501" s="31"/>
      <c r="L501" s="31"/>
    </row>
    <row r="502" spans="1:12" x14ac:dyDescent="0.25">
      <c r="A502" s="10"/>
      <c r="E502" s="31"/>
      <c r="F502" s="31"/>
      <c r="G502" s="31"/>
      <c r="I502" s="31"/>
      <c r="J502" s="31"/>
      <c r="K502" s="31"/>
      <c r="L502" s="31"/>
    </row>
    <row r="503" spans="1:12" x14ac:dyDescent="0.25">
      <c r="A503" s="10"/>
      <c r="E503" s="31"/>
      <c r="F503" s="31"/>
      <c r="G503" s="31"/>
      <c r="I503" s="31"/>
      <c r="J503" s="31"/>
      <c r="K503" s="31"/>
      <c r="L503" s="31"/>
    </row>
    <row r="504" spans="1:12" x14ac:dyDescent="0.25">
      <c r="A504" s="10"/>
      <c r="E504" s="31"/>
      <c r="F504" s="31"/>
      <c r="G504" s="31"/>
      <c r="I504" s="31"/>
      <c r="J504" s="31"/>
      <c r="K504" s="31"/>
      <c r="L504" s="31"/>
    </row>
    <row r="505" spans="1:12" x14ac:dyDescent="0.25">
      <c r="A505" s="10"/>
      <c r="E505" s="31"/>
      <c r="F505" s="31"/>
      <c r="G505" s="31"/>
      <c r="I505" s="31"/>
      <c r="J505" s="31"/>
      <c r="K505" s="31"/>
      <c r="L505" s="31"/>
    </row>
    <row r="506" spans="1:12" x14ac:dyDescent="0.25">
      <c r="A506" s="10"/>
      <c r="E506" s="31"/>
      <c r="F506" s="31"/>
      <c r="G506" s="31"/>
      <c r="I506" s="31"/>
      <c r="J506" s="31"/>
      <c r="K506" s="31"/>
      <c r="L506" s="31"/>
    </row>
    <row r="507" spans="1:12" x14ac:dyDescent="0.25">
      <c r="A507" s="10"/>
      <c r="E507" s="31"/>
      <c r="F507" s="31"/>
      <c r="G507" s="31"/>
      <c r="I507" s="31"/>
      <c r="J507" s="31"/>
      <c r="K507" s="31"/>
      <c r="L507" s="31"/>
    </row>
    <row r="508" spans="1:12" x14ac:dyDescent="0.25">
      <c r="A508" s="10"/>
      <c r="E508" s="31"/>
      <c r="F508" s="31"/>
      <c r="G508" s="31"/>
      <c r="I508" s="31"/>
      <c r="J508" s="31"/>
      <c r="K508" s="31"/>
      <c r="L508" s="31"/>
    </row>
    <row r="509" spans="1:12" x14ac:dyDescent="0.25">
      <c r="A509" s="10"/>
      <c r="E509" s="31"/>
      <c r="F509" s="31"/>
      <c r="G509" s="31"/>
      <c r="I509" s="31"/>
      <c r="J509" s="31"/>
      <c r="K509" s="31"/>
      <c r="L509" s="31"/>
    </row>
    <row r="510" spans="1:12" x14ac:dyDescent="0.25">
      <c r="A510" s="10"/>
      <c r="E510" s="31"/>
      <c r="F510" s="31"/>
      <c r="G510" s="31"/>
      <c r="I510" s="31"/>
      <c r="J510" s="31"/>
      <c r="K510" s="31"/>
      <c r="L510" s="31"/>
    </row>
    <row r="511" spans="1:12" x14ac:dyDescent="0.25">
      <c r="A511" s="10"/>
      <c r="E511" s="31"/>
      <c r="F511" s="31"/>
      <c r="G511" s="31"/>
      <c r="I511" s="31"/>
      <c r="J511" s="31"/>
      <c r="K511" s="31"/>
      <c r="L511" s="31"/>
    </row>
    <row r="512" spans="1:12" x14ac:dyDescent="0.25">
      <c r="A512" s="10"/>
      <c r="E512" s="31"/>
      <c r="F512" s="31"/>
      <c r="G512" s="31"/>
      <c r="I512" s="31"/>
      <c r="J512" s="31"/>
      <c r="K512" s="31"/>
      <c r="L512" s="31"/>
    </row>
    <row r="513" spans="1:12" x14ac:dyDescent="0.25">
      <c r="A513" s="10"/>
      <c r="E513" s="31"/>
      <c r="F513" s="31"/>
      <c r="G513" s="31"/>
      <c r="I513" s="31"/>
      <c r="J513" s="31"/>
      <c r="K513" s="31"/>
      <c r="L513" s="31"/>
    </row>
    <row r="514" spans="1:12" x14ac:dyDescent="0.25">
      <c r="A514" s="10"/>
      <c r="E514" s="31"/>
      <c r="F514" s="31"/>
      <c r="G514" s="31"/>
      <c r="I514" s="31"/>
      <c r="J514" s="31"/>
      <c r="K514" s="31"/>
      <c r="L514" s="31"/>
    </row>
    <row r="515" spans="1:12" x14ac:dyDescent="0.25">
      <c r="A515" s="10"/>
      <c r="E515" s="31"/>
      <c r="F515" s="31"/>
      <c r="G515" s="31"/>
      <c r="I515" s="31"/>
      <c r="J515" s="31"/>
      <c r="K515" s="31"/>
      <c r="L515" s="31"/>
    </row>
    <row r="516" spans="1:12" x14ac:dyDescent="0.25">
      <c r="A516" s="10"/>
      <c r="E516" s="31"/>
      <c r="F516" s="31"/>
      <c r="G516" s="31"/>
      <c r="I516" s="31"/>
      <c r="J516" s="31"/>
      <c r="K516" s="31"/>
      <c r="L516" s="31"/>
    </row>
    <row r="517" spans="1:12" x14ac:dyDescent="0.25">
      <c r="A517" s="10"/>
      <c r="E517" s="31"/>
      <c r="F517" s="31"/>
      <c r="G517" s="31"/>
      <c r="I517" s="31"/>
      <c r="J517" s="31"/>
      <c r="K517" s="31"/>
      <c r="L517" s="31"/>
    </row>
    <row r="518" spans="1:12" x14ac:dyDescent="0.25">
      <c r="A518" s="10"/>
      <c r="E518" s="31"/>
      <c r="F518" s="31"/>
      <c r="G518" s="31"/>
      <c r="I518" s="31"/>
      <c r="J518" s="31"/>
      <c r="K518" s="31"/>
      <c r="L518" s="31"/>
    </row>
    <row r="519" spans="1:12" x14ac:dyDescent="0.25">
      <c r="A519" s="10"/>
      <c r="E519" s="31"/>
      <c r="F519" s="31"/>
      <c r="G519" s="31"/>
      <c r="I519" s="31"/>
      <c r="J519" s="31"/>
      <c r="K519" s="31"/>
      <c r="L519" s="31"/>
    </row>
    <row r="520" spans="1:12" x14ac:dyDescent="0.25">
      <c r="A520" s="10"/>
      <c r="E520" s="31"/>
      <c r="F520" s="31"/>
      <c r="G520" s="31"/>
      <c r="I520" s="31"/>
      <c r="J520" s="31"/>
      <c r="K520" s="31"/>
      <c r="L520" s="31"/>
    </row>
    <row r="521" spans="1:12" x14ac:dyDescent="0.25">
      <c r="A521" s="10"/>
      <c r="E521" s="31"/>
      <c r="F521" s="31"/>
      <c r="G521" s="31"/>
      <c r="I521" s="31"/>
      <c r="J521" s="31"/>
      <c r="K521" s="31"/>
      <c r="L521" s="31"/>
    </row>
    <row r="522" spans="1:12" x14ac:dyDescent="0.25">
      <c r="A522" s="10"/>
      <c r="E522" s="31"/>
      <c r="F522" s="31"/>
      <c r="G522" s="31"/>
      <c r="I522" s="31"/>
      <c r="J522" s="31"/>
      <c r="K522" s="31"/>
      <c r="L522" s="31"/>
    </row>
    <row r="523" spans="1:12" x14ac:dyDescent="0.25">
      <c r="A523" s="10"/>
      <c r="E523" s="31"/>
      <c r="F523" s="31"/>
      <c r="G523" s="31"/>
      <c r="I523" s="31"/>
      <c r="J523" s="31"/>
      <c r="K523" s="31"/>
      <c r="L523" s="31"/>
    </row>
    <row r="524" spans="1:12" x14ac:dyDescent="0.25">
      <c r="A524" s="10"/>
      <c r="E524" s="31"/>
      <c r="F524" s="31"/>
      <c r="G524" s="31"/>
      <c r="I524" s="31"/>
      <c r="J524" s="31"/>
      <c r="K524" s="31"/>
      <c r="L524" s="31"/>
    </row>
    <row r="525" spans="1:12" x14ac:dyDescent="0.25">
      <c r="A525" s="10"/>
      <c r="E525" s="31"/>
      <c r="F525" s="31"/>
      <c r="G525" s="31"/>
      <c r="I525" s="31"/>
      <c r="J525" s="31"/>
      <c r="K525" s="31"/>
      <c r="L525" s="31"/>
    </row>
    <row r="526" spans="1:12" x14ac:dyDescent="0.25">
      <c r="A526" s="10"/>
      <c r="E526" s="31"/>
      <c r="F526" s="31"/>
      <c r="G526" s="31"/>
      <c r="I526" s="31"/>
      <c r="J526" s="31"/>
      <c r="K526" s="31"/>
      <c r="L526" s="31"/>
    </row>
    <row r="527" spans="1:12" x14ac:dyDescent="0.25">
      <c r="A527" s="10"/>
      <c r="E527" s="31"/>
      <c r="F527" s="31"/>
      <c r="G527" s="31"/>
      <c r="I527" s="31"/>
      <c r="J527" s="31"/>
      <c r="K527" s="31"/>
      <c r="L527" s="31"/>
    </row>
    <row r="528" spans="1:12" x14ac:dyDescent="0.25">
      <c r="A528" s="10"/>
      <c r="E528" s="31"/>
      <c r="F528" s="31"/>
      <c r="G528" s="31"/>
      <c r="I528" s="31"/>
      <c r="J528" s="31"/>
      <c r="K528" s="31"/>
      <c r="L528" s="31"/>
    </row>
    <row r="529" spans="1:12" x14ac:dyDescent="0.25">
      <c r="A529" s="10"/>
      <c r="E529" s="31"/>
      <c r="F529" s="31"/>
      <c r="G529" s="31"/>
      <c r="I529" s="31"/>
      <c r="J529" s="31"/>
      <c r="K529" s="31"/>
      <c r="L529" s="31"/>
    </row>
    <row r="530" spans="1:12" x14ac:dyDescent="0.25">
      <c r="A530" s="10"/>
      <c r="E530" s="31"/>
      <c r="F530" s="31"/>
      <c r="G530" s="31"/>
      <c r="I530" s="31"/>
      <c r="J530" s="31"/>
      <c r="K530" s="31"/>
      <c r="L530" s="31"/>
    </row>
    <row r="531" spans="1:12" x14ac:dyDescent="0.25">
      <c r="A531" s="10"/>
      <c r="E531" s="31"/>
      <c r="F531" s="31"/>
      <c r="G531" s="31"/>
      <c r="I531" s="31"/>
      <c r="J531" s="31"/>
      <c r="K531" s="31"/>
      <c r="L531" s="31"/>
    </row>
    <row r="532" spans="1:12" x14ac:dyDescent="0.25">
      <c r="A532" s="10"/>
      <c r="E532" s="31"/>
      <c r="F532" s="31"/>
      <c r="G532" s="31"/>
      <c r="I532" s="31"/>
      <c r="J532" s="31"/>
      <c r="K532" s="31"/>
      <c r="L532" s="31"/>
    </row>
    <row r="533" spans="1:12" x14ac:dyDescent="0.25">
      <c r="A533" s="10"/>
      <c r="E533" s="31"/>
      <c r="F533" s="31"/>
      <c r="G533" s="31"/>
      <c r="I533" s="31"/>
      <c r="J533" s="31"/>
      <c r="K533" s="31"/>
      <c r="L533" s="31"/>
    </row>
    <row r="534" spans="1:12" x14ac:dyDescent="0.25">
      <c r="A534" s="10"/>
      <c r="E534" s="31"/>
      <c r="F534" s="31"/>
      <c r="G534" s="31"/>
      <c r="I534" s="31"/>
      <c r="J534" s="31"/>
      <c r="K534" s="31"/>
      <c r="L534" s="31"/>
    </row>
    <row r="535" spans="1:12" x14ac:dyDescent="0.25">
      <c r="A535" s="10"/>
      <c r="E535" s="31"/>
      <c r="F535" s="31"/>
      <c r="G535" s="31"/>
      <c r="I535" s="31"/>
      <c r="J535" s="31"/>
      <c r="K535" s="31"/>
      <c r="L535" s="31"/>
    </row>
    <row r="536" spans="1:12" x14ac:dyDescent="0.25">
      <c r="A536" s="10"/>
      <c r="E536" s="31"/>
      <c r="F536" s="31"/>
      <c r="G536" s="31"/>
      <c r="I536" s="31"/>
      <c r="J536" s="31"/>
      <c r="K536" s="31"/>
      <c r="L536" s="31"/>
    </row>
    <row r="537" spans="1:12" x14ac:dyDescent="0.25">
      <c r="A537" s="10"/>
      <c r="E537" s="31"/>
      <c r="F537" s="31"/>
      <c r="G537" s="31"/>
      <c r="I537" s="31"/>
      <c r="J537" s="31"/>
      <c r="K537" s="31"/>
      <c r="L537" s="31"/>
    </row>
    <row r="538" spans="1:12" x14ac:dyDescent="0.25">
      <c r="A538" s="10"/>
      <c r="E538" s="31"/>
      <c r="F538" s="31"/>
      <c r="G538" s="31"/>
      <c r="I538" s="31"/>
      <c r="J538" s="31"/>
      <c r="K538" s="31"/>
      <c r="L538" s="31"/>
    </row>
    <row r="539" spans="1:12" x14ac:dyDescent="0.25">
      <c r="A539" s="10"/>
      <c r="E539" s="31"/>
      <c r="F539" s="31"/>
      <c r="G539" s="31"/>
      <c r="I539" s="31"/>
      <c r="J539" s="31"/>
      <c r="K539" s="31"/>
      <c r="L539" s="31"/>
    </row>
    <row r="540" spans="1:12" x14ac:dyDescent="0.25">
      <c r="A540" s="10"/>
      <c r="E540" s="31"/>
      <c r="F540" s="31"/>
      <c r="G540" s="31"/>
      <c r="I540" s="31"/>
      <c r="J540" s="31"/>
      <c r="K540" s="31"/>
      <c r="L540" s="31"/>
    </row>
    <row r="541" spans="1:12" x14ac:dyDescent="0.25">
      <c r="A541" s="10"/>
      <c r="E541" s="31"/>
      <c r="F541" s="31"/>
      <c r="G541" s="31"/>
      <c r="I541" s="31"/>
      <c r="J541" s="31"/>
      <c r="K541" s="31"/>
      <c r="L541" s="31"/>
    </row>
    <row r="542" spans="1:12" x14ac:dyDescent="0.25">
      <c r="A542" s="10"/>
      <c r="E542" s="31"/>
      <c r="F542" s="31"/>
      <c r="G542" s="31"/>
      <c r="I542" s="31"/>
      <c r="J542" s="31"/>
      <c r="K542" s="31"/>
      <c r="L542" s="31"/>
    </row>
    <row r="543" spans="1:12" x14ac:dyDescent="0.25">
      <c r="A543" s="10"/>
      <c r="E543" s="31"/>
      <c r="F543" s="31"/>
      <c r="G543" s="31"/>
      <c r="I543" s="31"/>
      <c r="J543" s="31"/>
      <c r="K543" s="31"/>
      <c r="L543" s="31"/>
    </row>
    <row r="544" spans="1:12" x14ac:dyDescent="0.25">
      <c r="A544" s="10"/>
      <c r="E544" s="31"/>
      <c r="F544" s="31"/>
      <c r="G544" s="31"/>
      <c r="I544" s="31"/>
      <c r="J544" s="31"/>
      <c r="K544" s="31"/>
      <c r="L544" s="31"/>
    </row>
    <row r="545" spans="1:12" x14ac:dyDescent="0.25">
      <c r="A545" s="10"/>
      <c r="E545" s="31"/>
      <c r="F545" s="31"/>
      <c r="G545" s="31"/>
      <c r="I545" s="31"/>
      <c r="J545" s="31"/>
      <c r="K545" s="31"/>
      <c r="L545" s="31"/>
    </row>
    <row r="546" spans="1:12" x14ac:dyDescent="0.25">
      <c r="A546" s="10"/>
      <c r="E546" s="31"/>
      <c r="F546" s="31"/>
      <c r="G546" s="31"/>
      <c r="I546" s="31"/>
      <c r="J546" s="31"/>
      <c r="K546" s="31"/>
      <c r="L546" s="31"/>
    </row>
    <row r="547" spans="1:12" x14ac:dyDescent="0.25">
      <c r="A547" s="10"/>
      <c r="E547" s="31"/>
      <c r="F547" s="31"/>
      <c r="G547" s="31"/>
      <c r="I547" s="31"/>
      <c r="J547" s="31"/>
      <c r="K547" s="31"/>
      <c r="L547" s="31"/>
    </row>
    <row r="548" spans="1:12" x14ac:dyDescent="0.25">
      <c r="A548" s="10"/>
      <c r="E548" s="31"/>
      <c r="F548" s="31"/>
      <c r="G548" s="31"/>
      <c r="I548" s="31"/>
      <c r="J548" s="31"/>
      <c r="K548" s="31"/>
      <c r="L548" s="31"/>
    </row>
    <row r="549" spans="1:12" x14ac:dyDescent="0.25">
      <c r="A549" s="10"/>
      <c r="E549" s="31"/>
      <c r="F549" s="31"/>
      <c r="G549" s="31"/>
      <c r="I549" s="31"/>
      <c r="J549" s="31"/>
      <c r="K549" s="31"/>
      <c r="L549" s="31"/>
    </row>
    <row r="550" spans="1:12" x14ac:dyDescent="0.25">
      <c r="A550" s="10"/>
      <c r="E550" s="31"/>
      <c r="F550" s="31"/>
      <c r="G550" s="31"/>
      <c r="I550" s="31"/>
      <c r="J550" s="31"/>
      <c r="K550" s="31"/>
      <c r="L550" s="31"/>
    </row>
    <row r="551" spans="1:12" x14ac:dyDescent="0.25">
      <c r="A551" s="10"/>
      <c r="E551" s="31"/>
      <c r="F551" s="31"/>
      <c r="G551" s="31"/>
      <c r="I551" s="31"/>
      <c r="J551" s="31"/>
      <c r="K551" s="31"/>
      <c r="L551" s="31"/>
    </row>
    <row r="552" spans="1:12" x14ac:dyDescent="0.25">
      <c r="A552" s="10"/>
      <c r="E552" s="31"/>
      <c r="F552" s="31"/>
      <c r="G552" s="31"/>
      <c r="I552" s="31"/>
      <c r="J552" s="31"/>
      <c r="K552" s="31"/>
      <c r="L552" s="31"/>
    </row>
    <row r="553" spans="1:12" x14ac:dyDescent="0.25">
      <c r="A553" s="10"/>
      <c r="E553" s="31"/>
      <c r="F553" s="31"/>
      <c r="G553" s="31"/>
      <c r="I553" s="31"/>
      <c r="J553" s="31"/>
      <c r="K553" s="31"/>
      <c r="L553" s="31"/>
    </row>
    <row r="554" spans="1:12" x14ac:dyDescent="0.25">
      <c r="A554" s="10"/>
      <c r="E554" s="31"/>
      <c r="F554" s="31"/>
      <c r="G554" s="31"/>
      <c r="I554" s="31"/>
      <c r="J554" s="31"/>
      <c r="K554" s="31"/>
      <c r="L554" s="31"/>
    </row>
    <row r="555" spans="1:12" x14ac:dyDescent="0.25">
      <c r="A555" s="10"/>
      <c r="E555" s="31"/>
      <c r="F555" s="31"/>
      <c r="G555" s="31"/>
      <c r="I555" s="31"/>
      <c r="J555" s="31"/>
      <c r="K555" s="31"/>
      <c r="L555" s="31"/>
    </row>
    <row r="556" spans="1:12" x14ac:dyDescent="0.25">
      <c r="A556" s="10"/>
      <c r="E556" s="31"/>
      <c r="F556" s="31"/>
      <c r="G556" s="31"/>
      <c r="I556" s="31"/>
      <c r="J556" s="31"/>
      <c r="K556" s="31"/>
      <c r="L556" s="31"/>
    </row>
    <row r="557" spans="1:12" x14ac:dyDescent="0.25">
      <c r="A557" s="10"/>
      <c r="E557" s="31"/>
      <c r="F557" s="31"/>
      <c r="G557" s="31"/>
      <c r="I557" s="31"/>
      <c r="J557" s="31"/>
      <c r="K557" s="31"/>
      <c r="L557" s="31"/>
    </row>
    <row r="558" spans="1:12" x14ac:dyDescent="0.25">
      <c r="A558" s="10"/>
      <c r="E558" s="31"/>
      <c r="F558" s="31"/>
      <c r="G558" s="31"/>
      <c r="I558" s="31"/>
      <c r="J558" s="31"/>
      <c r="K558" s="31"/>
      <c r="L558" s="31"/>
    </row>
    <row r="559" spans="1:12" x14ac:dyDescent="0.25">
      <c r="A559" s="10"/>
      <c r="E559" s="31"/>
      <c r="F559" s="31"/>
      <c r="G559" s="31"/>
      <c r="I559" s="31"/>
      <c r="J559" s="31"/>
      <c r="K559" s="31"/>
      <c r="L559" s="31"/>
    </row>
    <row r="560" spans="1:12" x14ac:dyDescent="0.25">
      <c r="A560" s="10"/>
      <c r="E560" s="31"/>
      <c r="F560" s="31"/>
      <c r="G560" s="31"/>
      <c r="I560" s="31"/>
      <c r="J560" s="31"/>
      <c r="K560" s="31"/>
      <c r="L560" s="31"/>
    </row>
    <row r="561" spans="1:12" x14ac:dyDescent="0.25">
      <c r="A561" s="10"/>
      <c r="E561" s="31"/>
      <c r="F561" s="31"/>
      <c r="G561" s="31"/>
      <c r="I561" s="31"/>
      <c r="J561" s="31"/>
      <c r="K561" s="31"/>
      <c r="L561" s="31"/>
    </row>
    <row r="562" spans="1:12" x14ac:dyDescent="0.25">
      <c r="A562" s="10"/>
      <c r="E562" s="31"/>
      <c r="F562" s="31"/>
      <c r="G562" s="31"/>
      <c r="I562" s="31"/>
      <c r="J562" s="31"/>
      <c r="K562" s="31"/>
      <c r="L562" s="31"/>
    </row>
    <row r="563" spans="1:12" x14ac:dyDescent="0.25">
      <c r="A563" s="10"/>
      <c r="E563" s="31"/>
      <c r="F563" s="31"/>
      <c r="G563" s="31"/>
      <c r="I563" s="31"/>
      <c r="J563" s="31"/>
      <c r="K563" s="31"/>
      <c r="L563" s="31"/>
    </row>
    <row r="564" spans="1:12" x14ac:dyDescent="0.25">
      <c r="A564" s="10"/>
      <c r="E564" s="31"/>
      <c r="F564" s="31"/>
      <c r="G564" s="31"/>
      <c r="I564" s="31"/>
      <c r="J564" s="31"/>
      <c r="K564" s="31"/>
      <c r="L564" s="31"/>
    </row>
    <row r="565" spans="1:12" x14ac:dyDescent="0.25">
      <c r="A565" s="10"/>
      <c r="E565" s="31"/>
      <c r="F565" s="31"/>
      <c r="G565" s="31"/>
      <c r="I565" s="31"/>
      <c r="J565" s="31"/>
      <c r="K565" s="31"/>
      <c r="L565" s="31"/>
    </row>
    <row r="566" spans="1:12" x14ac:dyDescent="0.25">
      <c r="A566" s="10"/>
      <c r="E566" s="31"/>
      <c r="F566" s="31"/>
      <c r="G566" s="31"/>
      <c r="I566" s="31"/>
      <c r="J566" s="31"/>
      <c r="K566" s="31"/>
      <c r="L566" s="31"/>
    </row>
    <row r="567" spans="1:12" x14ac:dyDescent="0.25">
      <c r="A567" s="10"/>
      <c r="E567" s="31"/>
      <c r="F567" s="31"/>
      <c r="G567" s="31"/>
      <c r="I567" s="31"/>
      <c r="J567" s="31"/>
      <c r="K567" s="31"/>
      <c r="L567" s="31"/>
    </row>
    <row r="568" spans="1:12" x14ac:dyDescent="0.25">
      <c r="A568" s="10"/>
      <c r="E568" s="31"/>
      <c r="F568" s="31"/>
      <c r="G568" s="31"/>
      <c r="I568" s="31"/>
      <c r="J568" s="31"/>
      <c r="K568" s="31"/>
      <c r="L568" s="31"/>
    </row>
    <row r="569" spans="1:12" x14ac:dyDescent="0.25">
      <c r="A569" s="10"/>
      <c r="E569" s="31"/>
      <c r="F569" s="31"/>
      <c r="G569" s="31"/>
      <c r="I569" s="31"/>
      <c r="J569" s="31"/>
      <c r="K569" s="31"/>
      <c r="L569" s="31"/>
    </row>
    <row r="570" spans="1:12" x14ac:dyDescent="0.25">
      <c r="A570" s="10"/>
      <c r="E570" s="31"/>
      <c r="F570" s="31"/>
      <c r="G570" s="31"/>
      <c r="I570" s="31"/>
      <c r="J570" s="31"/>
      <c r="K570" s="31"/>
      <c r="L570" s="31"/>
    </row>
    <row r="571" spans="1:12" x14ac:dyDescent="0.25">
      <c r="A571" s="10"/>
      <c r="E571" s="31"/>
      <c r="F571" s="31"/>
      <c r="G571" s="31"/>
      <c r="I571" s="31"/>
      <c r="J571" s="31"/>
      <c r="K571" s="31"/>
      <c r="L571" s="31"/>
    </row>
    <row r="572" spans="1:12" x14ac:dyDescent="0.25">
      <c r="A572" s="10"/>
      <c r="E572" s="31"/>
      <c r="F572" s="31"/>
      <c r="G572" s="31"/>
      <c r="I572" s="31"/>
      <c r="J572" s="31"/>
      <c r="K572" s="31"/>
      <c r="L572" s="31"/>
    </row>
    <row r="573" spans="1:12" x14ac:dyDescent="0.25">
      <c r="A573" s="10"/>
      <c r="E573" s="31"/>
      <c r="F573" s="31"/>
      <c r="G573" s="31"/>
      <c r="I573" s="31"/>
      <c r="J573" s="31"/>
      <c r="K573" s="31"/>
      <c r="L573" s="31"/>
    </row>
    <row r="574" spans="1:12" x14ac:dyDescent="0.25">
      <c r="A574" s="10"/>
      <c r="E574" s="31"/>
      <c r="F574" s="31"/>
      <c r="G574" s="31"/>
      <c r="I574" s="31"/>
      <c r="J574" s="31"/>
      <c r="K574" s="31"/>
      <c r="L574" s="31"/>
    </row>
    <row r="575" spans="1:12" x14ac:dyDescent="0.25">
      <c r="A575" s="10"/>
      <c r="E575" s="31"/>
      <c r="F575" s="31"/>
      <c r="G575" s="31"/>
      <c r="I575" s="31"/>
      <c r="J575" s="31"/>
      <c r="K575" s="31"/>
      <c r="L575" s="31"/>
    </row>
    <row r="576" spans="1:12" x14ac:dyDescent="0.25">
      <c r="A576" s="10"/>
      <c r="E576" s="31"/>
      <c r="F576" s="31"/>
      <c r="G576" s="31"/>
      <c r="I576" s="31"/>
      <c r="J576" s="31"/>
      <c r="K576" s="31"/>
      <c r="L576" s="31"/>
    </row>
    <row r="577" spans="1:12" x14ac:dyDescent="0.25">
      <c r="A577" s="10"/>
      <c r="E577" s="31"/>
      <c r="F577" s="31"/>
      <c r="G577" s="31"/>
      <c r="I577" s="31"/>
      <c r="J577" s="31"/>
      <c r="K577" s="31"/>
      <c r="L577" s="31"/>
    </row>
    <row r="578" spans="1:12" x14ac:dyDescent="0.25">
      <c r="A578" s="10"/>
      <c r="E578" s="31"/>
      <c r="F578" s="31"/>
      <c r="G578" s="31"/>
      <c r="I578" s="31"/>
      <c r="J578" s="31"/>
      <c r="K578" s="31"/>
      <c r="L578" s="31"/>
    </row>
    <row r="579" spans="1:12" x14ac:dyDescent="0.25">
      <c r="A579" s="10"/>
      <c r="E579" s="31"/>
      <c r="F579" s="31"/>
      <c r="G579" s="31"/>
      <c r="I579" s="31"/>
      <c r="J579" s="31"/>
      <c r="K579" s="31"/>
      <c r="L579" s="31"/>
    </row>
    <row r="580" spans="1:12" x14ac:dyDescent="0.25">
      <c r="A580" s="10"/>
      <c r="E580" s="31"/>
      <c r="F580" s="31"/>
      <c r="G580" s="31"/>
      <c r="I580" s="31"/>
      <c r="J580" s="31"/>
      <c r="K580" s="31"/>
      <c r="L580" s="31"/>
    </row>
    <row r="581" spans="1:12" x14ac:dyDescent="0.25">
      <c r="A581" s="10"/>
      <c r="E581" s="31"/>
      <c r="F581" s="31"/>
      <c r="G581" s="31"/>
      <c r="I581" s="31"/>
      <c r="J581" s="31"/>
      <c r="K581" s="31"/>
      <c r="L581" s="31"/>
    </row>
    <row r="582" spans="1:12" x14ac:dyDescent="0.25">
      <c r="A582" s="10"/>
      <c r="E582" s="31"/>
      <c r="F582" s="31"/>
      <c r="G582" s="31"/>
      <c r="I582" s="31"/>
      <c r="J582" s="31"/>
      <c r="K582" s="31"/>
      <c r="L582" s="31"/>
    </row>
    <row r="583" spans="1:12" x14ac:dyDescent="0.25">
      <c r="A583" s="10"/>
      <c r="E583" s="31"/>
      <c r="F583" s="31"/>
      <c r="G583" s="31"/>
      <c r="I583" s="31"/>
      <c r="J583" s="31"/>
      <c r="K583" s="31"/>
      <c r="L583" s="31"/>
    </row>
    <row r="584" spans="1:12" x14ac:dyDescent="0.25">
      <c r="A584" s="10"/>
      <c r="E584" s="31"/>
      <c r="F584" s="31"/>
      <c r="G584" s="31"/>
      <c r="I584" s="31"/>
      <c r="J584" s="31"/>
      <c r="K584" s="31"/>
      <c r="L584" s="31"/>
    </row>
    <row r="585" spans="1:12" x14ac:dyDescent="0.25">
      <c r="A585" s="10"/>
      <c r="E585" s="31"/>
      <c r="F585" s="31"/>
      <c r="G585" s="31"/>
      <c r="I585" s="31"/>
      <c r="J585" s="31"/>
      <c r="K585" s="31"/>
      <c r="L585" s="31"/>
    </row>
    <row r="586" spans="1:12" x14ac:dyDescent="0.25">
      <c r="A586" s="10"/>
      <c r="E586" s="31"/>
      <c r="F586" s="31"/>
      <c r="G586" s="31"/>
      <c r="I586" s="31"/>
      <c r="J586" s="31"/>
      <c r="K586" s="31"/>
      <c r="L586" s="31"/>
    </row>
    <row r="587" spans="1:12" x14ac:dyDescent="0.25">
      <c r="A587" s="10"/>
      <c r="E587" s="31"/>
      <c r="F587" s="31"/>
      <c r="G587" s="31"/>
      <c r="I587" s="31"/>
      <c r="J587" s="31"/>
      <c r="K587" s="31"/>
      <c r="L587" s="31"/>
    </row>
    <row r="588" spans="1:12" x14ac:dyDescent="0.25">
      <c r="A588" s="10"/>
      <c r="E588" s="31"/>
      <c r="F588" s="31"/>
      <c r="G588" s="31"/>
      <c r="I588" s="31"/>
      <c r="J588" s="31"/>
      <c r="K588" s="31"/>
      <c r="L588" s="31"/>
    </row>
    <row r="589" spans="1:12" x14ac:dyDescent="0.25">
      <c r="A589" s="10"/>
      <c r="E589" s="31"/>
      <c r="F589" s="31"/>
      <c r="G589" s="31"/>
      <c r="I589" s="31"/>
      <c r="J589" s="31"/>
      <c r="K589" s="31"/>
      <c r="L589" s="31"/>
    </row>
    <row r="590" spans="1:12" x14ac:dyDescent="0.25">
      <c r="A590" s="10"/>
      <c r="E590" s="31"/>
      <c r="F590" s="31"/>
      <c r="G590" s="31"/>
      <c r="I590" s="31"/>
      <c r="J590" s="31"/>
      <c r="K590" s="31"/>
      <c r="L590" s="31"/>
    </row>
    <row r="591" spans="1:12" x14ac:dyDescent="0.25">
      <c r="A591" s="10"/>
      <c r="E591" s="31"/>
      <c r="F591" s="31"/>
      <c r="G591" s="31"/>
      <c r="I591" s="31"/>
      <c r="J591" s="31"/>
      <c r="K591" s="31"/>
      <c r="L591" s="31"/>
    </row>
    <row r="592" spans="1:12" x14ac:dyDescent="0.25">
      <c r="A592" s="10"/>
      <c r="E592" s="31"/>
      <c r="F592" s="31"/>
      <c r="G592" s="31"/>
      <c r="I592" s="31"/>
      <c r="J592" s="31"/>
      <c r="K592" s="31"/>
      <c r="L592" s="31"/>
    </row>
    <row r="593" spans="1:12" x14ac:dyDescent="0.25">
      <c r="A593" s="10"/>
      <c r="E593" s="31"/>
      <c r="F593" s="31"/>
      <c r="G593" s="31"/>
      <c r="I593" s="31"/>
      <c r="J593" s="31"/>
      <c r="K593" s="31"/>
      <c r="L593" s="31"/>
    </row>
    <row r="594" spans="1:12" x14ac:dyDescent="0.25">
      <c r="A594" s="10"/>
      <c r="E594" s="31"/>
      <c r="F594" s="31"/>
      <c r="G594" s="31"/>
      <c r="I594" s="31"/>
      <c r="J594" s="31"/>
      <c r="K594" s="31"/>
      <c r="L594" s="31"/>
    </row>
    <row r="595" spans="1:12" x14ac:dyDescent="0.25">
      <c r="A595" s="10"/>
      <c r="E595" s="31"/>
      <c r="F595" s="31"/>
      <c r="G595" s="31"/>
      <c r="I595" s="31"/>
      <c r="J595" s="31"/>
      <c r="K595" s="31"/>
      <c r="L595" s="31"/>
    </row>
    <row r="596" spans="1:12" x14ac:dyDescent="0.25">
      <c r="A596" s="10"/>
      <c r="E596" s="31"/>
      <c r="F596" s="31"/>
      <c r="G596" s="31"/>
      <c r="I596" s="31"/>
      <c r="J596" s="31"/>
      <c r="K596" s="31"/>
      <c r="L596" s="31"/>
    </row>
    <row r="597" spans="1:12" x14ac:dyDescent="0.25">
      <c r="A597" s="10"/>
      <c r="E597" s="31"/>
      <c r="F597" s="31"/>
      <c r="G597" s="31"/>
      <c r="I597" s="31"/>
      <c r="J597" s="31"/>
      <c r="K597" s="31"/>
      <c r="L597" s="31"/>
    </row>
    <row r="598" spans="1:12" x14ac:dyDescent="0.25">
      <c r="A598" s="10"/>
      <c r="E598" s="31"/>
      <c r="F598" s="31"/>
      <c r="G598" s="31"/>
      <c r="I598" s="31"/>
      <c r="J598" s="31"/>
      <c r="K598" s="31"/>
      <c r="L598" s="31"/>
    </row>
    <row r="599" spans="1:12" x14ac:dyDescent="0.25">
      <c r="A599" s="10"/>
      <c r="E599" s="31"/>
      <c r="F599" s="31"/>
      <c r="G599" s="31"/>
      <c r="I599" s="31"/>
      <c r="J599" s="31"/>
      <c r="K599" s="31"/>
      <c r="L599" s="31"/>
    </row>
    <row r="600" spans="1:12" x14ac:dyDescent="0.25">
      <c r="A600" s="10"/>
      <c r="E600" s="31"/>
      <c r="F600" s="31"/>
      <c r="G600" s="31"/>
      <c r="I600" s="31"/>
      <c r="J600" s="31"/>
      <c r="K600" s="31"/>
      <c r="L600" s="31"/>
    </row>
    <row r="601" spans="1:12" x14ac:dyDescent="0.25">
      <c r="A601" s="10"/>
      <c r="E601" s="31"/>
      <c r="F601" s="31"/>
      <c r="G601" s="31"/>
      <c r="I601" s="31"/>
      <c r="J601" s="31"/>
      <c r="K601" s="31"/>
      <c r="L601" s="31"/>
    </row>
    <row r="602" spans="1:12" x14ac:dyDescent="0.25">
      <c r="A602" s="10"/>
      <c r="E602" s="31"/>
      <c r="F602" s="31"/>
      <c r="G602" s="31"/>
      <c r="I602" s="31"/>
      <c r="J602" s="31"/>
      <c r="K602" s="31"/>
      <c r="L602" s="31"/>
    </row>
    <row r="603" spans="1:12" x14ac:dyDescent="0.25">
      <c r="A603" s="10"/>
      <c r="E603" s="31"/>
      <c r="F603" s="31"/>
      <c r="G603" s="31"/>
      <c r="I603" s="31"/>
      <c r="J603" s="31"/>
      <c r="K603" s="31"/>
      <c r="L603" s="31"/>
    </row>
    <row r="604" spans="1:12" x14ac:dyDescent="0.25">
      <c r="A604" s="10"/>
      <c r="E604" s="31"/>
      <c r="F604" s="31"/>
      <c r="G604" s="31"/>
      <c r="I604" s="31"/>
      <c r="J604" s="31"/>
      <c r="K604" s="31"/>
      <c r="L604" s="31"/>
    </row>
    <row r="605" spans="1:12" x14ac:dyDescent="0.25">
      <c r="A605" s="10"/>
      <c r="E605" s="31"/>
      <c r="F605" s="31"/>
      <c r="G605" s="31"/>
      <c r="I605" s="31"/>
      <c r="J605" s="31"/>
      <c r="K605" s="31"/>
      <c r="L605" s="31"/>
    </row>
    <row r="606" spans="1:12" x14ac:dyDescent="0.25">
      <c r="A606" s="10"/>
      <c r="E606" s="31"/>
      <c r="F606" s="31"/>
      <c r="G606" s="31"/>
      <c r="I606" s="31"/>
      <c r="J606" s="31"/>
      <c r="K606" s="31"/>
      <c r="L606" s="31"/>
    </row>
    <row r="607" spans="1:12" x14ac:dyDescent="0.25">
      <c r="A607" s="10"/>
      <c r="E607" s="31"/>
      <c r="F607" s="31"/>
      <c r="G607" s="31"/>
      <c r="I607" s="31"/>
      <c r="J607" s="31"/>
      <c r="K607" s="31"/>
      <c r="L607" s="31"/>
    </row>
    <row r="608" spans="1:12" x14ac:dyDescent="0.25">
      <c r="A608" s="10"/>
      <c r="E608" s="31"/>
      <c r="F608" s="31"/>
      <c r="G608" s="31"/>
      <c r="I608" s="31"/>
      <c r="J608" s="31"/>
      <c r="K608" s="31"/>
      <c r="L608" s="31"/>
    </row>
    <row r="609" spans="1:12" x14ac:dyDescent="0.25">
      <c r="A609" s="10"/>
      <c r="E609" s="31"/>
      <c r="F609" s="31"/>
      <c r="G609" s="31"/>
      <c r="I609" s="31"/>
      <c r="J609" s="31"/>
      <c r="K609" s="31"/>
      <c r="L609" s="31"/>
    </row>
    <row r="610" spans="1:12" x14ac:dyDescent="0.25">
      <c r="A610" s="10"/>
      <c r="E610" s="31"/>
      <c r="F610" s="31"/>
      <c r="G610" s="31"/>
      <c r="I610" s="31"/>
      <c r="J610" s="31"/>
      <c r="K610" s="31"/>
      <c r="L610" s="31"/>
    </row>
    <row r="611" spans="1:12" x14ac:dyDescent="0.25">
      <c r="A611" s="10"/>
      <c r="E611" s="31"/>
      <c r="F611" s="31"/>
      <c r="G611" s="31"/>
      <c r="I611" s="31"/>
      <c r="J611" s="31"/>
      <c r="K611" s="31"/>
      <c r="L611" s="31"/>
    </row>
    <row r="612" spans="1:12" x14ac:dyDescent="0.25">
      <c r="A612" s="10"/>
      <c r="E612" s="31"/>
      <c r="F612" s="31"/>
      <c r="G612" s="31"/>
      <c r="I612" s="31"/>
      <c r="J612" s="31"/>
      <c r="K612" s="31"/>
      <c r="L612" s="31"/>
    </row>
    <row r="613" spans="1:12" x14ac:dyDescent="0.25">
      <c r="A613" s="10"/>
      <c r="E613" s="31"/>
      <c r="F613" s="31"/>
      <c r="G613" s="31"/>
      <c r="I613" s="31"/>
      <c r="J613" s="31"/>
      <c r="K613" s="31"/>
      <c r="L613" s="31"/>
    </row>
    <row r="614" spans="1:12" x14ac:dyDescent="0.25">
      <c r="A614" s="10"/>
      <c r="E614" s="31"/>
      <c r="F614" s="31"/>
      <c r="G614" s="31"/>
      <c r="I614" s="31"/>
      <c r="J614" s="31"/>
      <c r="K614" s="31"/>
      <c r="L614" s="31"/>
    </row>
    <row r="615" spans="1:12" x14ac:dyDescent="0.25">
      <c r="A615" s="10"/>
      <c r="E615" s="31"/>
      <c r="F615" s="31"/>
      <c r="G615" s="31"/>
      <c r="I615" s="31"/>
      <c r="J615" s="31"/>
      <c r="K615" s="31"/>
      <c r="L615" s="31"/>
    </row>
    <row r="616" spans="1:12" x14ac:dyDescent="0.25">
      <c r="A616" s="10"/>
      <c r="E616" s="31"/>
      <c r="F616" s="31"/>
      <c r="G616" s="31"/>
      <c r="I616" s="31"/>
      <c r="J616" s="31"/>
      <c r="K616" s="31"/>
      <c r="L616" s="31"/>
    </row>
    <row r="617" spans="1:12" x14ac:dyDescent="0.25">
      <c r="A617" s="10"/>
      <c r="E617" s="31"/>
      <c r="F617" s="31"/>
      <c r="G617" s="31"/>
      <c r="I617" s="31"/>
      <c r="J617" s="31"/>
      <c r="K617" s="31"/>
      <c r="L617" s="31"/>
    </row>
    <row r="618" spans="1:12" x14ac:dyDescent="0.25">
      <c r="A618" s="10"/>
      <c r="E618" s="31"/>
      <c r="F618" s="31"/>
      <c r="G618" s="31"/>
      <c r="I618" s="31"/>
      <c r="J618" s="31"/>
      <c r="K618" s="31"/>
      <c r="L618" s="31"/>
    </row>
    <row r="619" spans="1:12" x14ac:dyDescent="0.25">
      <c r="A619" s="10"/>
      <c r="E619" s="31"/>
      <c r="F619" s="31"/>
      <c r="G619" s="31"/>
      <c r="I619" s="31"/>
      <c r="J619" s="31"/>
      <c r="K619" s="31"/>
      <c r="L619" s="31"/>
    </row>
    <row r="620" spans="1:12" x14ac:dyDescent="0.25">
      <c r="A620" s="10"/>
      <c r="E620" s="31"/>
      <c r="F620" s="31"/>
      <c r="G620" s="31"/>
      <c r="I620" s="31"/>
      <c r="J620" s="31"/>
      <c r="K620" s="31"/>
      <c r="L620" s="31"/>
    </row>
    <row r="621" spans="1:12" x14ac:dyDescent="0.25">
      <c r="A621" s="10"/>
      <c r="E621" s="31"/>
      <c r="F621" s="31"/>
      <c r="G621" s="31"/>
      <c r="I621" s="31"/>
      <c r="J621" s="31"/>
      <c r="K621" s="31"/>
      <c r="L621" s="31"/>
    </row>
    <row r="622" spans="1:12" x14ac:dyDescent="0.25">
      <c r="A622" s="10"/>
      <c r="E622" s="31"/>
      <c r="F622" s="31"/>
      <c r="G622" s="31"/>
      <c r="I622" s="31"/>
      <c r="J622" s="31"/>
      <c r="K622" s="31"/>
      <c r="L622" s="31"/>
    </row>
    <row r="623" spans="1:12" x14ac:dyDescent="0.25">
      <c r="A623" s="10"/>
      <c r="E623" s="31"/>
      <c r="F623" s="31"/>
      <c r="G623" s="31"/>
      <c r="I623" s="31"/>
      <c r="J623" s="31"/>
      <c r="K623" s="31"/>
      <c r="L623" s="31"/>
    </row>
    <row r="624" spans="1:12" x14ac:dyDescent="0.25">
      <c r="A624" s="10"/>
      <c r="E624" s="31"/>
      <c r="F624" s="31"/>
      <c r="G624" s="31"/>
      <c r="I624" s="31"/>
      <c r="J624" s="31"/>
      <c r="K624" s="31"/>
      <c r="L624" s="31"/>
    </row>
    <row r="625" spans="1:12" x14ac:dyDescent="0.25">
      <c r="A625" s="10"/>
      <c r="E625" s="31"/>
      <c r="F625" s="31"/>
      <c r="G625" s="31"/>
      <c r="I625" s="31"/>
      <c r="J625" s="31"/>
      <c r="K625" s="31"/>
      <c r="L625" s="31"/>
    </row>
    <row r="626" spans="1:12" x14ac:dyDescent="0.25">
      <c r="A626" s="10"/>
      <c r="E626" s="31"/>
      <c r="F626" s="31"/>
      <c r="G626" s="31"/>
      <c r="I626" s="31"/>
      <c r="J626" s="31"/>
      <c r="K626" s="31"/>
      <c r="L626" s="31"/>
    </row>
    <row r="627" spans="1:12" x14ac:dyDescent="0.25">
      <c r="A627" s="10"/>
      <c r="E627" s="31"/>
      <c r="F627" s="31"/>
      <c r="G627" s="31"/>
      <c r="I627" s="31"/>
      <c r="J627" s="31"/>
      <c r="K627" s="31"/>
      <c r="L627" s="31"/>
    </row>
    <row r="628" spans="1:12" x14ac:dyDescent="0.25">
      <c r="A628" s="10"/>
      <c r="E628" s="31"/>
      <c r="F628" s="31"/>
      <c r="G628" s="31"/>
      <c r="I628" s="31"/>
      <c r="J628" s="31"/>
      <c r="K628" s="31"/>
      <c r="L628" s="31"/>
    </row>
  </sheetData>
  <mergeCells count="5">
    <mergeCell ref="A5:L5"/>
    <mergeCell ref="H4:L4"/>
    <mergeCell ref="H3:L3"/>
    <mergeCell ref="H2:L2"/>
    <mergeCell ref="H1:L1"/>
  </mergeCells>
  <pageMargins left="0.59055118110236227" right="0.39370078740157483"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14"/>
  <sheetViews>
    <sheetView zoomScale="70" zoomScaleNormal="70" workbookViewId="0">
      <pane xSplit="9" ySplit="7" topLeftCell="J403" activePane="bottomRight" state="frozen"/>
      <selection activeCell="H184" activeCellId="1" sqref="H183 H184"/>
      <selection pane="topRight" activeCell="H184" activeCellId="1" sqref="H183 H184"/>
      <selection pane="bottomLeft" activeCell="H184" activeCellId="1" sqref="H183 H184"/>
      <selection pane="bottomRight" activeCell="H184" activeCellId="1" sqref="H183 H184"/>
    </sheetView>
  </sheetViews>
  <sheetFormatPr defaultRowHeight="15" x14ac:dyDescent="0.25"/>
  <cols>
    <col min="1" max="1" width="28.140625" style="10" customWidth="1"/>
    <col min="2" max="4" width="4" style="10" hidden="1" customWidth="1"/>
    <col min="5" max="5" width="4.5703125" style="9" hidden="1" customWidth="1"/>
    <col min="6" max="7" width="5.42578125" style="9" customWidth="1"/>
    <col min="8" max="8" width="16.42578125" style="1" customWidth="1"/>
    <col min="9" max="9" width="5.7109375" style="10" customWidth="1"/>
    <col min="10" max="10" width="16.140625" style="10" customWidth="1"/>
    <col min="11" max="12" width="15" style="10" customWidth="1"/>
    <col min="13" max="33" width="9.28515625" style="10" bestFit="1" customWidth="1"/>
    <col min="34" max="117" width="9.140625" style="10"/>
    <col min="118" max="118" width="1.42578125" style="10" customWidth="1"/>
    <col min="119" max="119" width="59.5703125" style="10" customWidth="1"/>
    <col min="120" max="120" width="9.140625" style="10" customWidth="1"/>
    <col min="121" max="122" width="3.85546875" style="10" customWidth="1"/>
    <col min="123" max="123" width="10.5703125" style="10" customWidth="1"/>
    <col min="124" max="124" width="3.85546875" style="10" customWidth="1"/>
    <col min="125" max="127" width="14.42578125" style="10" customWidth="1"/>
    <col min="128" max="128" width="4.140625" style="10" customWidth="1"/>
    <col min="129" max="129" width="15" style="10" customWidth="1"/>
    <col min="130" max="131" width="9.140625" style="10" customWidth="1"/>
    <col min="132" max="132" width="11.5703125" style="10" customWidth="1"/>
    <col min="133" max="133" width="18.140625" style="10" customWidth="1"/>
    <col min="134" max="134" width="13.140625" style="10" customWidth="1"/>
    <col min="135" max="135" width="12.28515625" style="10" customWidth="1"/>
    <col min="136" max="373" width="9.140625" style="10"/>
    <col min="374" max="374" width="1.42578125" style="10" customWidth="1"/>
    <col min="375" max="375" width="59.5703125" style="10" customWidth="1"/>
    <col min="376" max="376" width="9.140625" style="10" customWidth="1"/>
    <col min="377" max="378" width="3.85546875" style="10" customWidth="1"/>
    <col min="379" max="379" width="10.5703125" style="10" customWidth="1"/>
    <col min="380" max="380" width="3.85546875" style="10" customWidth="1"/>
    <col min="381" max="383" width="14.42578125" style="10" customWidth="1"/>
    <col min="384" max="384" width="4.140625" style="10" customWidth="1"/>
    <col min="385" max="385" width="15" style="10" customWidth="1"/>
    <col min="386" max="387" width="9.140625" style="10" customWidth="1"/>
    <col min="388" max="388" width="11.5703125" style="10" customWidth="1"/>
    <col min="389" max="389" width="18.140625" style="10" customWidth="1"/>
    <col min="390" max="390" width="13.140625" style="10" customWidth="1"/>
    <col min="391" max="391" width="12.28515625" style="10" customWidth="1"/>
    <col min="392" max="629" width="9.140625" style="10"/>
    <col min="630" max="630" width="1.42578125" style="10" customWidth="1"/>
    <col min="631" max="631" width="59.5703125" style="10" customWidth="1"/>
    <col min="632" max="632" width="9.140625" style="10" customWidth="1"/>
    <col min="633" max="634" width="3.85546875" style="10" customWidth="1"/>
    <col min="635" max="635" width="10.5703125" style="10" customWidth="1"/>
    <col min="636" max="636" width="3.85546875" style="10" customWidth="1"/>
    <col min="637" max="639" width="14.42578125" style="10" customWidth="1"/>
    <col min="640" max="640" width="4.140625" style="10" customWidth="1"/>
    <col min="641" max="641" width="15" style="10" customWidth="1"/>
    <col min="642" max="643" width="9.140625" style="10" customWidth="1"/>
    <col min="644" max="644" width="11.5703125" style="10" customWidth="1"/>
    <col min="645" max="645" width="18.140625" style="10" customWidth="1"/>
    <col min="646" max="646" width="13.140625" style="10" customWidth="1"/>
    <col min="647" max="647" width="12.28515625" style="10" customWidth="1"/>
    <col min="648" max="885" width="9.140625" style="10"/>
    <col min="886" max="886" width="1.42578125" style="10" customWidth="1"/>
    <col min="887" max="887" width="59.5703125" style="10" customWidth="1"/>
    <col min="888" max="888" width="9.140625" style="10" customWidth="1"/>
    <col min="889" max="890" width="3.85546875" style="10" customWidth="1"/>
    <col min="891" max="891" width="10.5703125" style="10" customWidth="1"/>
    <col min="892" max="892" width="3.85546875" style="10" customWidth="1"/>
    <col min="893" max="895" width="14.42578125" style="10" customWidth="1"/>
    <col min="896" max="896" width="4.140625" style="10" customWidth="1"/>
    <col min="897" max="897" width="15" style="10" customWidth="1"/>
    <col min="898" max="899" width="9.140625" style="10" customWidth="1"/>
    <col min="900" max="900" width="11.5703125" style="10" customWidth="1"/>
    <col min="901" max="901" width="18.140625" style="10" customWidth="1"/>
    <col min="902" max="902" width="13.140625" style="10" customWidth="1"/>
    <col min="903" max="903" width="12.28515625" style="10" customWidth="1"/>
    <col min="904" max="1141" width="9.140625" style="10"/>
    <col min="1142" max="1142" width="1.42578125" style="10" customWidth="1"/>
    <col min="1143" max="1143" width="59.5703125" style="10" customWidth="1"/>
    <col min="1144" max="1144" width="9.140625" style="10" customWidth="1"/>
    <col min="1145" max="1146" width="3.85546875" style="10" customWidth="1"/>
    <col min="1147" max="1147" width="10.5703125" style="10" customWidth="1"/>
    <col min="1148" max="1148" width="3.85546875" style="10" customWidth="1"/>
    <col min="1149" max="1151" width="14.42578125" style="10" customWidth="1"/>
    <col min="1152" max="1152" width="4.140625" style="10" customWidth="1"/>
    <col min="1153" max="1153" width="15" style="10" customWidth="1"/>
    <col min="1154" max="1155" width="9.140625" style="10" customWidth="1"/>
    <col min="1156" max="1156" width="11.5703125" style="10" customWidth="1"/>
    <col min="1157" max="1157" width="18.140625" style="10" customWidth="1"/>
    <col min="1158" max="1158" width="13.140625" style="10" customWidth="1"/>
    <col min="1159" max="1159" width="12.28515625" style="10" customWidth="1"/>
    <col min="1160" max="1397" width="9.140625" style="10"/>
    <col min="1398" max="1398" width="1.42578125" style="10" customWidth="1"/>
    <col min="1399" max="1399" width="59.5703125" style="10" customWidth="1"/>
    <col min="1400" max="1400" width="9.140625" style="10" customWidth="1"/>
    <col min="1401" max="1402" width="3.85546875" style="10" customWidth="1"/>
    <col min="1403" max="1403" width="10.5703125" style="10" customWidth="1"/>
    <col min="1404" max="1404" width="3.85546875" style="10" customWidth="1"/>
    <col min="1405" max="1407" width="14.42578125" style="10" customWidth="1"/>
    <col min="1408" max="1408" width="4.140625" style="10" customWidth="1"/>
    <col min="1409" max="1409" width="15" style="10" customWidth="1"/>
    <col min="1410" max="1411" width="9.140625" style="10" customWidth="1"/>
    <col min="1412" max="1412" width="11.5703125" style="10" customWidth="1"/>
    <col min="1413" max="1413" width="18.140625" style="10" customWidth="1"/>
    <col min="1414" max="1414" width="13.140625" style="10" customWidth="1"/>
    <col min="1415" max="1415" width="12.28515625" style="10" customWidth="1"/>
    <col min="1416" max="1653" width="9.140625" style="10"/>
    <col min="1654" max="1654" width="1.42578125" style="10" customWidth="1"/>
    <col min="1655" max="1655" width="59.5703125" style="10" customWidth="1"/>
    <col min="1656" max="1656" width="9.140625" style="10" customWidth="1"/>
    <col min="1657" max="1658" width="3.85546875" style="10" customWidth="1"/>
    <col min="1659" max="1659" width="10.5703125" style="10" customWidth="1"/>
    <col min="1660" max="1660" width="3.85546875" style="10" customWidth="1"/>
    <col min="1661" max="1663" width="14.42578125" style="10" customWidth="1"/>
    <col min="1664" max="1664" width="4.140625" style="10" customWidth="1"/>
    <col min="1665" max="1665" width="15" style="10" customWidth="1"/>
    <col min="1666" max="1667" width="9.140625" style="10" customWidth="1"/>
    <col min="1668" max="1668" width="11.5703125" style="10" customWidth="1"/>
    <col min="1669" max="1669" width="18.140625" style="10" customWidth="1"/>
    <col min="1670" max="1670" width="13.140625" style="10" customWidth="1"/>
    <col min="1671" max="1671" width="12.28515625" style="10" customWidth="1"/>
    <col min="1672" max="1909" width="9.140625" style="10"/>
    <col min="1910" max="1910" width="1.42578125" style="10" customWidth="1"/>
    <col min="1911" max="1911" width="59.5703125" style="10" customWidth="1"/>
    <col min="1912" max="1912" width="9.140625" style="10" customWidth="1"/>
    <col min="1913" max="1914" width="3.85546875" style="10" customWidth="1"/>
    <col min="1915" max="1915" width="10.5703125" style="10" customWidth="1"/>
    <col min="1916" max="1916" width="3.85546875" style="10" customWidth="1"/>
    <col min="1917" max="1919" width="14.42578125" style="10" customWidth="1"/>
    <col min="1920" max="1920" width="4.140625" style="10" customWidth="1"/>
    <col min="1921" max="1921" width="15" style="10" customWidth="1"/>
    <col min="1922" max="1923" width="9.140625" style="10" customWidth="1"/>
    <col min="1924" max="1924" width="11.5703125" style="10" customWidth="1"/>
    <col min="1925" max="1925" width="18.140625" style="10" customWidth="1"/>
    <col min="1926" max="1926" width="13.140625" style="10" customWidth="1"/>
    <col min="1927" max="1927" width="12.28515625" style="10" customWidth="1"/>
    <col min="1928" max="2165" width="9.140625" style="10"/>
    <col min="2166" max="2166" width="1.42578125" style="10" customWidth="1"/>
    <col min="2167" max="2167" width="59.5703125" style="10" customWidth="1"/>
    <col min="2168" max="2168" width="9.140625" style="10" customWidth="1"/>
    <col min="2169" max="2170" width="3.85546875" style="10" customWidth="1"/>
    <col min="2171" max="2171" width="10.5703125" style="10" customWidth="1"/>
    <col min="2172" max="2172" width="3.85546875" style="10" customWidth="1"/>
    <col min="2173" max="2175" width="14.42578125" style="10" customWidth="1"/>
    <col min="2176" max="2176" width="4.140625" style="10" customWidth="1"/>
    <col min="2177" max="2177" width="15" style="10" customWidth="1"/>
    <col min="2178" max="2179" width="9.140625" style="10" customWidth="1"/>
    <col min="2180" max="2180" width="11.5703125" style="10" customWidth="1"/>
    <col min="2181" max="2181" width="18.140625" style="10" customWidth="1"/>
    <col min="2182" max="2182" width="13.140625" style="10" customWidth="1"/>
    <col min="2183" max="2183" width="12.28515625" style="10" customWidth="1"/>
    <col min="2184" max="2421" width="9.140625" style="10"/>
    <col min="2422" max="2422" width="1.42578125" style="10" customWidth="1"/>
    <col min="2423" max="2423" width="59.5703125" style="10" customWidth="1"/>
    <col min="2424" max="2424" width="9.140625" style="10" customWidth="1"/>
    <col min="2425" max="2426" width="3.85546875" style="10" customWidth="1"/>
    <col min="2427" max="2427" width="10.5703125" style="10" customWidth="1"/>
    <col min="2428" max="2428" width="3.85546875" style="10" customWidth="1"/>
    <col min="2429" max="2431" width="14.42578125" style="10" customWidth="1"/>
    <col min="2432" max="2432" width="4.140625" style="10" customWidth="1"/>
    <col min="2433" max="2433" width="15" style="10" customWidth="1"/>
    <col min="2434" max="2435" width="9.140625" style="10" customWidth="1"/>
    <col min="2436" max="2436" width="11.5703125" style="10" customWidth="1"/>
    <col min="2437" max="2437" width="18.140625" style="10" customWidth="1"/>
    <col min="2438" max="2438" width="13.140625" style="10" customWidth="1"/>
    <col min="2439" max="2439" width="12.28515625" style="10" customWidth="1"/>
    <col min="2440" max="2677" width="9.140625" style="10"/>
    <col min="2678" max="2678" width="1.42578125" style="10" customWidth="1"/>
    <col min="2679" max="2679" width="59.5703125" style="10" customWidth="1"/>
    <col min="2680" max="2680" width="9.140625" style="10" customWidth="1"/>
    <col min="2681" max="2682" width="3.85546875" style="10" customWidth="1"/>
    <col min="2683" max="2683" width="10.5703125" style="10" customWidth="1"/>
    <col min="2684" max="2684" width="3.85546875" style="10" customWidth="1"/>
    <col min="2685" max="2687" width="14.42578125" style="10" customWidth="1"/>
    <col min="2688" max="2688" width="4.140625" style="10" customWidth="1"/>
    <col min="2689" max="2689" width="15" style="10" customWidth="1"/>
    <col min="2690" max="2691" width="9.140625" style="10" customWidth="1"/>
    <col min="2692" max="2692" width="11.5703125" style="10" customWidth="1"/>
    <col min="2693" max="2693" width="18.140625" style="10" customWidth="1"/>
    <col min="2694" max="2694" width="13.140625" style="10" customWidth="1"/>
    <col min="2695" max="2695" width="12.28515625" style="10" customWidth="1"/>
    <col min="2696" max="2933" width="9.140625" style="10"/>
    <col min="2934" max="2934" width="1.42578125" style="10" customWidth="1"/>
    <col min="2935" max="2935" width="59.5703125" style="10" customWidth="1"/>
    <col min="2936" max="2936" width="9.140625" style="10" customWidth="1"/>
    <col min="2937" max="2938" width="3.85546875" style="10" customWidth="1"/>
    <col min="2939" max="2939" width="10.5703125" style="10" customWidth="1"/>
    <col min="2940" max="2940" width="3.85546875" style="10" customWidth="1"/>
    <col min="2941" max="2943" width="14.42578125" style="10" customWidth="1"/>
    <col min="2944" max="2944" width="4.140625" style="10" customWidth="1"/>
    <col min="2945" max="2945" width="15" style="10" customWidth="1"/>
    <col min="2946" max="2947" width="9.140625" style="10" customWidth="1"/>
    <col min="2948" max="2948" width="11.5703125" style="10" customWidth="1"/>
    <col min="2949" max="2949" width="18.140625" style="10" customWidth="1"/>
    <col min="2950" max="2950" width="13.140625" style="10" customWidth="1"/>
    <col min="2951" max="2951" width="12.28515625" style="10" customWidth="1"/>
    <col min="2952" max="3189" width="9.140625" style="10"/>
    <col min="3190" max="3190" width="1.42578125" style="10" customWidth="1"/>
    <col min="3191" max="3191" width="59.5703125" style="10" customWidth="1"/>
    <col min="3192" max="3192" width="9.140625" style="10" customWidth="1"/>
    <col min="3193" max="3194" width="3.85546875" style="10" customWidth="1"/>
    <col min="3195" max="3195" width="10.5703125" style="10" customWidth="1"/>
    <col min="3196" max="3196" width="3.85546875" style="10" customWidth="1"/>
    <col min="3197" max="3199" width="14.42578125" style="10" customWidth="1"/>
    <col min="3200" max="3200" width="4.140625" style="10" customWidth="1"/>
    <col min="3201" max="3201" width="15" style="10" customWidth="1"/>
    <col min="3202" max="3203" width="9.140625" style="10" customWidth="1"/>
    <col min="3204" max="3204" width="11.5703125" style="10" customWidth="1"/>
    <col min="3205" max="3205" width="18.140625" style="10" customWidth="1"/>
    <col min="3206" max="3206" width="13.140625" style="10" customWidth="1"/>
    <col min="3207" max="3207" width="12.28515625" style="10" customWidth="1"/>
    <col min="3208" max="3445" width="9.140625" style="10"/>
    <col min="3446" max="3446" width="1.42578125" style="10" customWidth="1"/>
    <col min="3447" max="3447" width="59.5703125" style="10" customWidth="1"/>
    <col min="3448" max="3448" width="9.140625" style="10" customWidth="1"/>
    <col min="3449" max="3450" width="3.85546875" style="10" customWidth="1"/>
    <col min="3451" max="3451" width="10.5703125" style="10" customWidth="1"/>
    <col min="3452" max="3452" width="3.85546875" style="10" customWidth="1"/>
    <col min="3453" max="3455" width="14.42578125" style="10" customWidth="1"/>
    <col min="3456" max="3456" width="4.140625" style="10" customWidth="1"/>
    <col min="3457" max="3457" width="15" style="10" customWidth="1"/>
    <col min="3458" max="3459" width="9.140625" style="10" customWidth="1"/>
    <col min="3460" max="3460" width="11.5703125" style="10" customWidth="1"/>
    <col min="3461" max="3461" width="18.140625" style="10" customWidth="1"/>
    <col min="3462" max="3462" width="13.140625" style="10" customWidth="1"/>
    <col min="3463" max="3463" width="12.28515625" style="10" customWidth="1"/>
    <col min="3464" max="3701" width="9.140625" style="10"/>
    <col min="3702" max="3702" width="1.42578125" style="10" customWidth="1"/>
    <col min="3703" max="3703" width="59.5703125" style="10" customWidth="1"/>
    <col min="3704" max="3704" width="9.140625" style="10" customWidth="1"/>
    <col min="3705" max="3706" width="3.85546875" style="10" customWidth="1"/>
    <col min="3707" max="3707" width="10.5703125" style="10" customWidth="1"/>
    <col min="3708" max="3708" width="3.85546875" style="10" customWidth="1"/>
    <col min="3709" max="3711" width="14.42578125" style="10" customWidth="1"/>
    <col min="3712" max="3712" width="4.140625" style="10" customWidth="1"/>
    <col min="3713" max="3713" width="15" style="10" customWidth="1"/>
    <col min="3714" max="3715" width="9.140625" style="10" customWidth="1"/>
    <col min="3716" max="3716" width="11.5703125" style="10" customWidth="1"/>
    <col min="3717" max="3717" width="18.140625" style="10" customWidth="1"/>
    <col min="3718" max="3718" width="13.140625" style="10" customWidth="1"/>
    <col min="3719" max="3719" width="12.28515625" style="10" customWidth="1"/>
    <col min="3720" max="3957" width="9.140625" style="10"/>
    <col min="3958" max="3958" width="1.42578125" style="10" customWidth="1"/>
    <col min="3959" max="3959" width="59.5703125" style="10" customWidth="1"/>
    <col min="3960" max="3960" width="9.140625" style="10" customWidth="1"/>
    <col min="3961" max="3962" width="3.85546875" style="10" customWidth="1"/>
    <col min="3963" max="3963" width="10.5703125" style="10" customWidth="1"/>
    <col min="3964" max="3964" width="3.85546875" style="10" customWidth="1"/>
    <col min="3965" max="3967" width="14.42578125" style="10" customWidth="1"/>
    <col min="3968" max="3968" width="4.140625" style="10" customWidth="1"/>
    <col min="3969" max="3969" width="15" style="10" customWidth="1"/>
    <col min="3970" max="3971" width="9.140625" style="10" customWidth="1"/>
    <col min="3972" max="3972" width="11.5703125" style="10" customWidth="1"/>
    <col min="3973" max="3973" width="18.140625" style="10" customWidth="1"/>
    <col min="3974" max="3974" width="13.140625" style="10" customWidth="1"/>
    <col min="3975" max="3975" width="12.28515625" style="10" customWidth="1"/>
    <col min="3976" max="4213" width="9.140625" style="10"/>
    <col min="4214" max="4214" width="1.42578125" style="10" customWidth="1"/>
    <col min="4215" max="4215" width="59.5703125" style="10" customWidth="1"/>
    <col min="4216" max="4216" width="9.140625" style="10" customWidth="1"/>
    <col min="4217" max="4218" width="3.85546875" style="10" customWidth="1"/>
    <col min="4219" max="4219" width="10.5703125" style="10" customWidth="1"/>
    <col min="4220" max="4220" width="3.85546875" style="10" customWidth="1"/>
    <col min="4221" max="4223" width="14.42578125" style="10" customWidth="1"/>
    <col min="4224" max="4224" width="4.140625" style="10" customWidth="1"/>
    <col min="4225" max="4225" width="15" style="10" customWidth="1"/>
    <col min="4226" max="4227" width="9.140625" style="10" customWidth="1"/>
    <col min="4228" max="4228" width="11.5703125" style="10" customWidth="1"/>
    <col min="4229" max="4229" width="18.140625" style="10" customWidth="1"/>
    <col min="4230" max="4230" width="13.140625" style="10" customWidth="1"/>
    <col min="4231" max="4231" width="12.28515625" style="10" customWidth="1"/>
    <col min="4232" max="4469" width="9.140625" style="10"/>
    <col min="4470" max="4470" width="1.42578125" style="10" customWidth="1"/>
    <col min="4471" max="4471" width="59.5703125" style="10" customWidth="1"/>
    <col min="4472" max="4472" width="9.140625" style="10" customWidth="1"/>
    <col min="4473" max="4474" width="3.85546875" style="10" customWidth="1"/>
    <col min="4475" max="4475" width="10.5703125" style="10" customWidth="1"/>
    <col min="4476" max="4476" width="3.85546875" style="10" customWidth="1"/>
    <col min="4477" max="4479" width="14.42578125" style="10" customWidth="1"/>
    <col min="4480" max="4480" width="4.140625" style="10" customWidth="1"/>
    <col min="4481" max="4481" width="15" style="10" customWidth="1"/>
    <col min="4482" max="4483" width="9.140625" style="10" customWidth="1"/>
    <col min="4484" max="4484" width="11.5703125" style="10" customWidth="1"/>
    <col min="4485" max="4485" width="18.140625" style="10" customWidth="1"/>
    <col min="4486" max="4486" width="13.140625" style="10" customWidth="1"/>
    <col min="4487" max="4487" width="12.28515625" style="10" customWidth="1"/>
    <col min="4488" max="4725" width="9.140625" style="10"/>
    <col min="4726" max="4726" width="1.42578125" style="10" customWidth="1"/>
    <col min="4727" max="4727" width="59.5703125" style="10" customWidth="1"/>
    <col min="4728" max="4728" width="9.140625" style="10" customWidth="1"/>
    <col min="4729" max="4730" width="3.85546875" style="10" customWidth="1"/>
    <col min="4731" max="4731" width="10.5703125" style="10" customWidth="1"/>
    <col min="4732" max="4732" width="3.85546875" style="10" customWidth="1"/>
    <col min="4733" max="4735" width="14.42578125" style="10" customWidth="1"/>
    <col min="4736" max="4736" width="4.140625" style="10" customWidth="1"/>
    <col min="4737" max="4737" width="15" style="10" customWidth="1"/>
    <col min="4738" max="4739" width="9.140625" style="10" customWidth="1"/>
    <col min="4740" max="4740" width="11.5703125" style="10" customWidth="1"/>
    <col min="4741" max="4741" width="18.140625" style="10" customWidth="1"/>
    <col min="4742" max="4742" width="13.140625" style="10" customWidth="1"/>
    <col min="4743" max="4743" width="12.28515625" style="10" customWidth="1"/>
    <col min="4744" max="4981" width="9.140625" style="10"/>
    <col min="4982" max="4982" width="1.42578125" style="10" customWidth="1"/>
    <col min="4983" max="4983" width="59.5703125" style="10" customWidth="1"/>
    <col min="4984" max="4984" width="9.140625" style="10" customWidth="1"/>
    <col min="4985" max="4986" width="3.85546875" style="10" customWidth="1"/>
    <col min="4987" max="4987" width="10.5703125" style="10" customWidth="1"/>
    <col min="4988" max="4988" width="3.85546875" style="10" customWidth="1"/>
    <col min="4989" max="4991" width="14.42578125" style="10" customWidth="1"/>
    <col min="4992" max="4992" width="4.140625" style="10" customWidth="1"/>
    <col min="4993" max="4993" width="15" style="10" customWidth="1"/>
    <col min="4994" max="4995" width="9.140625" style="10" customWidth="1"/>
    <col min="4996" max="4996" width="11.5703125" style="10" customWidth="1"/>
    <col min="4997" max="4997" width="18.140625" style="10" customWidth="1"/>
    <col min="4998" max="4998" width="13.140625" style="10" customWidth="1"/>
    <col min="4999" max="4999" width="12.28515625" style="10" customWidth="1"/>
    <col min="5000" max="5237" width="9.140625" style="10"/>
    <col min="5238" max="5238" width="1.42578125" style="10" customWidth="1"/>
    <col min="5239" max="5239" width="59.5703125" style="10" customWidth="1"/>
    <col min="5240" max="5240" width="9.140625" style="10" customWidth="1"/>
    <col min="5241" max="5242" width="3.85546875" style="10" customWidth="1"/>
    <col min="5243" max="5243" width="10.5703125" style="10" customWidth="1"/>
    <col min="5244" max="5244" width="3.85546875" style="10" customWidth="1"/>
    <col min="5245" max="5247" width="14.42578125" style="10" customWidth="1"/>
    <col min="5248" max="5248" width="4.140625" style="10" customWidth="1"/>
    <col min="5249" max="5249" width="15" style="10" customWidth="1"/>
    <col min="5250" max="5251" width="9.140625" style="10" customWidth="1"/>
    <col min="5252" max="5252" width="11.5703125" style="10" customWidth="1"/>
    <col min="5253" max="5253" width="18.140625" style="10" customWidth="1"/>
    <col min="5254" max="5254" width="13.140625" style="10" customWidth="1"/>
    <col min="5255" max="5255" width="12.28515625" style="10" customWidth="1"/>
    <col min="5256" max="5493" width="9.140625" style="10"/>
    <col min="5494" max="5494" width="1.42578125" style="10" customWidth="1"/>
    <col min="5495" max="5495" width="59.5703125" style="10" customWidth="1"/>
    <col min="5496" max="5496" width="9.140625" style="10" customWidth="1"/>
    <col min="5497" max="5498" width="3.85546875" style="10" customWidth="1"/>
    <col min="5499" max="5499" width="10.5703125" style="10" customWidth="1"/>
    <col min="5500" max="5500" width="3.85546875" style="10" customWidth="1"/>
    <col min="5501" max="5503" width="14.42578125" style="10" customWidth="1"/>
    <col min="5504" max="5504" width="4.140625" style="10" customWidth="1"/>
    <col min="5505" max="5505" width="15" style="10" customWidth="1"/>
    <col min="5506" max="5507" width="9.140625" style="10" customWidth="1"/>
    <col min="5508" max="5508" width="11.5703125" style="10" customWidth="1"/>
    <col min="5509" max="5509" width="18.140625" style="10" customWidth="1"/>
    <col min="5510" max="5510" width="13.140625" style="10" customWidth="1"/>
    <col min="5511" max="5511" width="12.28515625" style="10" customWidth="1"/>
    <col min="5512" max="5749" width="9.140625" style="10"/>
    <col min="5750" max="5750" width="1.42578125" style="10" customWidth="1"/>
    <col min="5751" max="5751" width="59.5703125" style="10" customWidth="1"/>
    <col min="5752" max="5752" width="9.140625" style="10" customWidth="1"/>
    <col min="5753" max="5754" width="3.85546875" style="10" customWidth="1"/>
    <col min="5755" max="5755" width="10.5703125" style="10" customWidth="1"/>
    <col min="5756" max="5756" width="3.85546875" style="10" customWidth="1"/>
    <col min="5757" max="5759" width="14.42578125" style="10" customWidth="1"/>
    <col min="5760" max="5760" width="4.140625" style="10" customWidth="1"/>
    <col min="5761" max="5761" width="15" style="10" customWidth="1"/>
    <col min="5762" max="5763" width="9.140625" style="10" customWidth="1"/>
    <col min="5764" max="5764" width="11.5703125" style="10" customWidth="1"/>
    <col min="5765" max="5765" width="18.140625" style="10" customWidth="1"/>
    <col min="5766" max="5766" width="13.140625" style="10" customWidth="1"/>
    <col min="5767" max="5767" width="12.28515625" style="10" customWidth="1"/>
    <col min="5768" max="6005" width="9.140625" style="10"/>
    <col min="6006" max="6006" width="1.42578125" style="10" customWidth="1"/>
    <col min="6007" max="6007" width="59.5703125" style="10" customWidth="1"/>
    <col min="6008" max="6008" width="9.140625" style="10" customWidth="1"/>
    <col min="6009" max="6010" width="3.85546875" style="10" customWidth="1"/>
    <col min="6011" max="6011" width="10.5703125" style="10" customWidth="1"/>
    <col min="6012" max="6012" width="3.85546875" style="10" customWidth="1"/>
    <col min="6013" max="6015" width="14.42578125" style="10" customWidth="1"/>
    <col min="6016" max="6016" width="4.140625" style="10" customWidth="1"/>
    <col min="6017" max="6017" width="15" style="10" customWidth="1"/>
    <col min="6018" max="6019" width="9.140625" style="10" customWidth="1"/>
    <col min="6020" max="6020" width="11.5703125" style="10" customWidth="1"/>
    <col min="6021" max="6021" width="18.140625" style="10" customWidth="1"/>
    <col min="6022" max="6022" width="13.140625" style="10" customWidth="1"/>
    <col min="6023" max="6023" width="12.28515625" style="10" customWidth="1"/>
    <col min="6024" max="6261" width="9.140625" style="10"/>
    <col min="6262" max="6262" width="1.42578125" style="10" customWidth="1"/>
    <col min="6263" max="6263" width="59.5703125" style="10" customWidth="1"/>
    <col min="6264" max="6264" width="9.140625" style="10" customWidth="1"/>
    <col min="6265" max="6266" width="3.85546875" style="10" customWidth="1"/>
    <col min="6267" max="6267" width="10.5703125" style="10" customWidth="1"/>
    <col min="6268" max="6268" width="3.85546875" style="10" customWidth="1"/>
    <col min="6269" max="6271" width="14.42578125" style="10" customWidth="1"/>
    <col min="6272" max="6272" width="4.140625" style="10" customWidth="1"/>
    <col min="6273" max="6273" width="15" style="10" customWidth="1"/>
    <col min="6274" max="6275" width="9.140625" style="10" customWidth="1"/>
    <col min="6276" max="6276" width="11.5703125" style="10" customWidth="1"/>
    <col min="6277" max="6277" width="18.140625" style="10" customWidth="1"/>
    <col min="6278" max="6278" width="13.140625" style="10" customWidth="1"/>
    <col min="6279" max="6279" width="12.28515625" style="10" customWidth="1"/>
    <col min="6280" max="6517" width="9.140625" style="10"/>
    <col min="6518" max="6518" width="1.42578125" style="10" customWidth="1"/>
    <col min="6519" max="6519" width="59.5703125" style="10" customWidth="1"/>
    <col min="6520" max="6520" width="9.140625" style="10" customWidth="1"/>
    <col min="6521" max="6522" width="3.85546875" style="10" customWidth="1"/>
    <col min="6523" max="6523" width="10.5703125" style="10" customWidth="1"/>
    <col min="6524" max="6524" width="3.85546875" style="10" customWidth="1"/>
    <col min="6525" max="6527" width="14.42578125" style="10" customWidth="1"/>
    <col min="6528" max="6528" width="4.140625" style="10" customWidth="1"/>
    <col min="6529" max="6529" width="15" style="10" customWidth="1"/>
    <col min="6530" max="6531" width="9.140625" style="10" customWidth="1"/>
    <col min="6532" max="6532" width="11.5703125" style="10" customWidth="1"/>
    <col min="6533" max="6533" width="18.140625" style="10" customWidth="1"/>
    <col min="6534" max="6534" width="13.140625" style="10" customWidth="1"/>
    <col min="6535" max="6535" width="12.28515625" style="10" customWidth="1"/>
    <col min="6536" max="6773" width="9.140625" style="10"/>
    <col min="6774" max="6774" width="1.42578125" style="10" customWidth="1"/>
    <col min="6775" max="6775" width="59.5703125" style="10" customWidth="1"/>
    <col min="6776" max="6776" width="9.140625" style="10" customWidth="1"/>
    <col min="6777" max="6778" width="3.85546875" style="10" customWidth="1"/>
    <col min="6779" max="6779" width="10.5703125" style="10" customWidth="1"/>
    <col min="6780" max="6780" width="3.85546875" style="10" customWidth="1"/>
    <col min="6781" max="6783" width="14.42578125" style="10" customWidth="1"/>
    <col min="6784" max="6784" width="4.140625" style="10" customWidth="1"/>
    <col min="6785" max="6785" width="15" style="10" customWidth="1"/>
    <col min="6786" max="6787" width="9.140625" style="10" customWidth="1"/>
    <col min="6788" max="6788" width="11.5703125" style="10" customWidth="1"/>
    <col min="6789" max="6789" width="18.140625" style="10" customWidth="1"/>
    <col min="6790" max="6790" width="13.140625" style="10" customWidth="1"/>
    <col min="6791" max="6791" width="12.28515625" style="10" customWidth="1"/>
    <col min="6792" max="7029" width="9.140625" style="10"/>
    <col min="7030" max="7030" width="1.42578125" style="10" customWidth="1"/>
    <col min="7031" max="7031" width="59.5703125" style="10" customWidth="1"/>
    <col min="7032" max="7032" width="9.140625" style="10" customWidth="1"/>
    <col min="7033" max="7034" width="3.85546875" style="10" customWidth="1"/>
    <col min="7035" max="7035" width="10.5703125" style="10" customWidth="1"/>
    <col min="7036" max="7036" width="3.85546875" style="10" customWidth="1"/>
    <col min="7037" max="7039" width="14.42578125" style="10" customWidth="1"/>
    <col min="7040" max="7040" width="4.140625" style="10" customWidth="1"/>
    <col min="7041" max="7041" width="15" style="10" customWidth="1"/>
    <col min="7042" max="7043" width="9.140625" style="10" customWidth="1"/>
    <col min="7044" max="7044" width="11.5703125" style="10" customWidth="1"/>
    <col min="7045" max="7045" width="18.140625" style="10" customWidth="1"/>
    <col min="7046" max="7046" width="13.140625" style="10" customWidth="1"/>
    <col min="7047" max="7047" width="12.28515625" style="10" customWidth="1"/>
    <col min="7048" max="7285" width="9.140625" style="10"/>
    <col min="7286" max="7286" width="1.42578125" style="10" customWidth="1"/>
    <col min="7287" max="7287" width="59.5703125" style="10" customWidth="1"/>
    <col min="7288" max="7288" width="9.140625" style="10" customWidth="1"/>
    <col min="7289" max="7290" width="3.85546875" style="10" customWidth="1"/>
    <col min="7291" max="7291" width="10.5703125" style="10" customWidth="1"/>
    <col min="7292" max="7292" width="3.85546875" style="10" customWidth="1"/>
    <col min="7293" max="7295" width="14.42578125" style="10" customWidth="1"/>
    <col min="7296" max="7296" width="4.140625" style="10" customWidth="1"/>
    <col min="7297" max="7297" width="15" style="10" customWidth="1"/>
    <col min="7298" max="7299" width="9.140625" style="10" customWidth="1"/>
    <col min="7300" max="7300" width="11.5703125" style="10" customWidth="1"/>
    <col min="7301" max="7301" width="18.140625" style="10" customWidth="1"/>
    <col min="7302" max="7302" width="13.140625" style="10" customWidth="1"/>
    <col min="7303" max="7303" width="12.28515625" style="10" customWidth="1"/>
    <col min="7304" max="7541" width="9.140625" style="10"/>
    <col min="7542" max="7542" width="1.42578125" style="10" customWidth="1"/>
    <col min="7543" max="7543" width="59.5703125" style="10" customWidth="1"/>
    <col min="7544" max="7544" width="9.140625" style="10" customWidth="1"/>
    <col min="7545" max="7546" width="3.85546875" style="10" customWidth="1"/>
    <col min="7547" max="7547" width="10.5703125" style="10" customWidth="1"/>
    <col min="7548" max="7548" width="3.85546875" style="10" customWidth="1"/>
    <col min="7549" max="7551" width="14.42578125" style="10" customWidth="1"/>
    <col min="7552" max="7552" width="4.140625" style="10" customWidth="1"/>
    <col min="7553" max="7553" width="15" style="10" customWidth="1"/>
    <col min="7554" max="7555" width="9.140625" style="10" customWidth="1"/>
    <col min="7556" max="7556" width="11.5703125" style="10" customWidth="1"/>
    <col min="7557" max="7557" width="18.140625" style="10" customWidth="1"/>
    <col min="7558" max="7558" width="13.140625" style="10" customWidth="1"/>
    <col min="7559" max="7559" width="12.28515625" style="10" customWidth="1"/>
    <col min="7560" max="7797" width="9.140625" style="10"/>
    <col min="7798" max="7798" width="1.42578125" style="10" customWidth="1"/>
    <col min="7799" max="7799" width="59.5703125" style="10" customWidth="1"/>
    <col min="7800" max="7800" width="9.140625" style="10" customWidth="1"/>
    <col min="7801" max="7802" width="3.85546875" style="10" customWidth="1"/>
    <col min="7803" max="7803" width="10.5703125" style="10" customWidth="1"/>
    <col min="7804" max="7804" width="3.85546875" style="10" customWidth="1"/>
    <col min="7805" max="7807" width="14.42578125" style="10" customWidth="1"/>
    <col min="7808" max="7808" width="4.140625" style="10" customWidth="1"/>
    <col min="7809" max="7809" width="15" style="10" customWidth="1"/>
    <col min="7810" max="7811" width="9.140625" style="10" customWidth="1"/>
    <col min="7812" max="7812" width="11.5703125" style="10" customWidth="1"/>
    <col min="7813" max="7813" width="18.140625" style="10" customWidth="1"/>
    <col min="7814" max="7814" width="13.140625" style="10" customWidth="1"/>
    <col min="7815" max="7815" width="12.28515625" style="10" customWidth="1"/>
    <col min="7816" max="8053" width="9.140625" style="10"/>
    <col min="8054" max="8054" width="1.42578125" style="10" customWidth="1"/>
    <col min="8055" max="8055" width="59.5703125" style="10" customWidth="1"/>
    <col min="8056" max="8056" width="9.140625" style="10" customWidth="1"/>
    <col min="8057" max="8058" width="3.85546875" style="10" customWidth="1"/>
    <col min="8059" max="8059" width="10.5703125" style="10" customWidth="1"/>
    <col min="8060" max="8060" width="3.85546875" style="10" customWidth="1"/>
    <col min="8061" max="8063" width="14.42578125" style="10" customWidth="1"/>
    <col min="8064" max="8064" width="4.140625" style="10" customWidth="1"/>
    <col min="8065" max="8065" width="15" style="10" customWidth="1"/>
    <col min="8066" max="8067" width="9.140625" style="10" customWidth="1"/>
    <col min="8068" max="8068" width="11.5703125" style="10" customWidth="1"/>
    <col min="8069" max="8069" width="18.140625" style="10" customWidth="1"/>
    <col min="8070" max="8070" width="13.140625" style="10" customWidth="1"/>
    <col min="8071" max="8071" width="12.28515625" style="10" customWidth="1"/>
    <col min="8072" max="8309" width="9.140625" style="10"/>
    <col min="8310" max="8310" width="1.42578125" style="10" customWidth="1"/>
    <col min="8311" max="8311" width="59.5703125" style="10" customWidth="1"/>
    <col min="8312" max="8312" width="9.140625" style="10" customWidth="1"/>
    <col min="8313" max="8314" width="3.85546875" style="10" customWidth="1"/>
    <col min="8315" max="8315" width="10.5703125" style="10" customWidth="1"/>
    <col min="8316" max="8316" width="3.85546875" style="10" customWidth="1"/>
    <col min="8317" max="8319" width="14.42578125" style="10" customWidth="1"/>
    <col min="8320" max="8320" width="4.140625" style="10" customWidth="1"/>
    <col min="8321" max="8321" width="15" style="10" customWidth="1"/>
    <col min="8322" max="8323" width="9.140625" style="10" customWidth="1"/>
    <col min="8324" max="8324" width="11.5703125" style="10" customWidth="1"/>
    <col min="8325" max="8325" width="18.140625" style="10" customWidth="1"/>
    <col min="8326" max="8326" width="13.140625" style="10" customWidth="1"/>
    <col min="8327" max="8327" width="12.28515625" style="10" customWidth="1"/>
    <col min="8328" max="8565" width="9.140625" style="10"/>
    <col min="8566" max="8566" width="1.42578125" style="10" customWidth="1"/>
    <col min="8567" max="8567" width="59.5703125" style="10" customWidth="1"/>
    <col min="8568" max="8568" width="9.140625" style="10" customWidth="1"/>
    <col min="8569" max="8570" width="3.85546875" style="10" customWidth="1"/>
    <col min="8571" max="8571" width="10.5703125" style="10" customWidth="1"/>
    <col min="8572" max="8572" width="3.85546875" style="10" customWidth="1"/>
    <col min="8573" max="8575" width="14.42578125" style="10" customWidth="1"/>
    <col min="8576" max="8576" width="4.140625" style="10" customWidth="1"/>
    <col min="8577" max="8577" width="15" style="10" customWidth="1"/>
    <col min="8578" max="8579" width="9.140625" style="10" customWidth="1"/>
    <col min="8580" max="8580" width="11.5703125" style="10" customWidth="1"/>
    <col min="8581" max="8581" width="18.140625" style="10" customWidth="1"/>
    <col min="8582" max="8582" width="13.140625" style="10" customWidth="1"/>
    <col min="8583" max="8583" width="12.28515625" style="10" customWidth="1"/>
    <col min="8584" max="8821" width="9.140625" style="10"/>
    <col min="8822" max="8822" width="1.42578125" style="10" customWidth="1"/>
    <col min="8823" max="8823" width="59.5703125" style="10" customWidth="1"/>
    <col min="8824" max="8824" width="9.140625" style="10" customWidth="1"/>
    <col min="8825" max="8826" width="3.85546875" style="10" customWidth="1"/>
    <col min="8827" max="8827" width="10.5703125" style="10" customWidth="1"/>
    <col min="8828" max="8828" width="3.85546875" style="10" customWidth="1"/>
    <col min="8829" max="8831" width="14.42578125" style="10" customWidth="1"/>
    <col min="8832" max="8832" width="4.140625" style="10" customWidth="1"/>
    <col min="8833" max="8833" width="15" style="10" customWidth="1"/>
    <col min="8834" max="8835" width="9.140625" style="10" customWidth="1"/>
    <col min="8836" max="8836" width="11.5703125" style="10" customWidth="1"/>
    <col min="8837" max="8837" width="18.140625" style="10" customWidth="1"/>
    <col min="8838" max="8838" width="13.140625" style="10" customWidth="1"/>
    <col min="8839" max="8839" width="12.28515625" style="10" customWidth="1"/>
    <col min="8840" max="9077" width="9.140625" style="10"/>
    <col min="9078" max="9078" width="1.42578125" style="10" customWidth="1"/>
    <col min="9079" max="9079" width="59.5703125" style="10" customWidth="1"/>
    <col min="9080" max="9080" width="9.140625" style="10" customWidth="1"/>
    <col min="9081" max="9082" width="3.85546875" style="10" customWidth="1"/>
    <col min="9083" max="9083" width="10.5703125" style="10" customWidth="1"/>
    <col min="9084" max="9084" width="3.85546875" style="10" customWidth="1"/>
    <col min="9085" max="9087" width="14.42578125" style="10" customWidth="1"/>
    <col min="9088" max="9088" width="4.140625" style="10" customWidth="1"/>
    <col min="9089" max="9089" width="15" style="10" customWidth="1"/>
    <col min="9090" max="9091" width="9.140625" style="10" customWidth="1"/>
    <col min="9092" max="9092" width="11.5703125" style="10" customWidth="1"/>
    <col min="9093" max="9093" width="18.140625" style="10" customWidth="1"/>
    <col min="9094" max="9094" width="13.140625" style="10" customWidth="1"/>
    <col min="9095" max="9095" width="12.28515625" style="10" customWidth="1"/>
    <col min="9096" max="9333" width="9.140625" style="10"/>
    <col min="9334" max="9334" width="1.42578125" style="10" customWidth="1"/>
    <col min="9335" max="9335" width="59.5703125" style="10" customWidth="1"/>
    <col min="9336" max="9336" width="9.140625" style="10" customWidth="1"/>
    <col min="9337" max="9338" width="3.85546875" style="10" customWidth="1"/>
    <col min="9339" max="9339" width="10.5703125" style="10" customWidth="1"/>
    <col min="9340" max="9340" width="3.85546875" style="10" customWidth="1"/>
    <col min="9341" max="9343" width="14.42578125" style="10" customWidth="1"/>
    <col min="9344" max="9344" width="4.140625" style="10" customWidth="1"/>
    <col min="9345" max="9345" width="15" style="10" customWidth="1"/>
    <col min="9346" max="9347" width="9.140625" style="10" customWidth="1"/>
    <col min="9348" max="9348" width="11.5703125" style="10" customWidth="1"/>
    <col min="9349" max="9349" width="18.140625" style="10" customWidth="1"/>
    <col min="9350" max="9350" width="13.140625" style="10" customWidth="1"/>
    <col min="9351" max="9351" width="12.28515625" style="10" customWidth="1"/>
    <col min="9352" max="9589" width="9.140625" style="10"/>
    <col min="9590" max="9590" width="1.42578125" style="10" customWidth="1"/>
    <col min="9591" max="9591" width="59.5703125" style="10" customWidth="1"/>
    <col min="9592" max="9592" width="9.140625" style="10" customWidth="1"/>
    <col min="9593" max="9594" width="3.85546875" style="10" customWidth="1"/>
    <col min="9595" max="9595" width="10.5703125" style="10" customWidth="1"/>
    <col min="9596" max="9596" width="3.85546875" style="10" customWidth="1"/>
    <col min="9597" max="9599" width="14.42578125" style="10" customWidth="1"/>
    <col min="9600" max="9600" width="4.140625" style="10" customWidth="1"/>
    <col min="9601" max="9601" width="15" style="10" customWidth="1"/>
    <col min="9602" max="9603" width="9.140625" style="10" customWidth="1"/>
    <col min="9604" max="9604" width="11.5703125" style="10" customWidth="1"/>
    <col min="9605" max="9605" width="18.140625" style="10" customWidth="1"/>
    <col min="9606" max="9606" width="13.140625" style="10" customWidth="1"/>
    <col min="9607" max="9607" width="12.28515625" style="10" customWidth="1"/>
    <col min="9608" max="9845" width="9.140625" style="10"/>
    <col min="9846" max="9846" width="1.42578125" style="10" customWidth="1"/>
    <col min="9847" max="9847" width="59.5703125" style="10" customWidth="1"/>
    <col min="9848" max="9848" width="9.140625" style="10" customWidth="1"/>
    <col min="9849" max="9850" width="3.85546875" style="10" customWidth="1"/>
    <col min="9851" max="9851" width="10.5703125" style="10" customWidth="1"/>
    <col min="9852" max="9852" width="3.85546875" style="10" customWidth="1"/>
    <col min="9853" max="9855" width="14.42578125" style="10" customWidth="1"/>
    <col min="9856" max="9856" width="4.140625" style="10" customWidth="1"/>
    <col min="9857" max="9857" width="15" style="10" customWidth="1"/>
    <col min="9858" max="9859" width="9.140625" style="10" customWidth="1"/>
    <col min="9860" max="9860" width="11.5703125" style="10" customWidth="1"/>
    <col min="9861" max="9861" width="18.140625" style="10" customWidth="1"/>
    <col min="9862" max="9862" width="13.140625" style="10" customWidth="1"/>
    <col min="9863" max="9863" width="12.28515625" style="10" customWidth="1"/>
    <col min="9864" max="10101" width="9.140625" style="10"/>
    <col min="10102" max="10102" width="1.42578125" style="10" customWidth="1"/>
    <col min="10103" max="10103" width="59.5703125" style="10" customWidth="1"/>
    <col min="10104" max="10104" width="9.140625" style="10" customWidth="1"/>
    <col min="10105" max="10106" width="3.85546875" style="10" customWidth="1"/>
    <col min="10107" max="10107" width="10.5703125" style="10" customWidth="1"/>
    <col min="10108" max="10108" width="3.85546875" style="10" customWidth="1"/>
    <col min="10109" max="10111" width="14.42578125" style="10" customWidth="1"/>
    <col min="10112" max="10112" width="4.140625" style="10" customWidth="1"/>
    <col min="10113" max="10113" width="15" style="10" customWidth="1"/>
    <col min="10114" max="10115" width="9.140625" style="10" customWidth="1"/>
    <col min="10116" max="10116" width="11.5703125" style="10" customWidth="1"/>
    <col min="10117" max="10117" width="18.140625" style="10" customWidth="1"/>
    <col min="10118" max="10118" width="13.140625" style="10" customWidth="1"/>
    <col min="10119" max="10119" width="12.28515625" style="10" customWidth="1"/>
    <col min="10120" max="10357" width="9.140625" style="10"/>
    <col min="10358" max="10358" width="1.42578125" style="10" customWidth="1"/>
    <col min="10359" max="10359" width="59.5703125" style="10" customWidth="1"/>
    <col min="10360" max="10360" width="9.140625" style="10" customWidth="1"/>
    <col min="10361" max="10362" width="3.85546875" style="10" customWidth="1"/>
    <col min="10363" max="10363" width="10.5703125" style="10" customWidth="1"/>
    <col min="10364" max="10364" width="3.85546875" style="10" customWidth="1"/>
    <col min="10365" max="10367" width="14.42578125" style="10" customWidth="1"/>
    <col min="10368" max="10368" width="4.140625" style="10" customWidth="1"/>
    <col min="10369" max="10369" width="15" style="10" customWidth="1"/>
    <col min="10370" max="10371" width="9.140625" style="10" customWidth="1"/>
    <col min="10372" max="10372" width="11.5703125" style="10" customWidth="1"/>
    <col min="10373" max="10373" width="18.140625" style="10" customWidth="1"/>
    <col min="10374" max="10374" width="13.140625" style="10" customWidth="1"/>
    <col min="10375" max="10375" width="12.28515625" style="10" customWidth="1"/>
    <col min="10376" max="10613" width="9.140625" style="10"/>
    <col min="10614" max="10614" width="1.42578125" style="10" customWidth="1"/>
    <col min="10615" max="10615" width="59.5703125" style="10" customWidth="1"/>
    <col min="10616" max="10616" width="9.140625" style="10" customWidth="1"/>
    <col min="10617" max="10618" width="3.85546875" style="10" customWidth="1"/>
    <col min="10619" max="10619" width="10.5703125" style="10" customWidth="1"/>
    <col min="10620" max="10620" width="3.85546875" style="10" customWidth="1"/>
    <col min="10621" max="10623" width="14.42578125" style="10" customWidth="1"/>
    <col min="10624" max="10624" width="4.140625" style="10" customWidth="1"/>
    <col min="10625" max="10625" width="15" style="10" customWidth="1"/>
    <col min="10626" max="10627" width="9.140625" style="10" customWidth="1"/>
    <col min="10628" max="10628" width="11.5703125" style="10" customWidth="1"/>
    <col min="10629" max="10629" width="18.140625" style="10" customWidth="1"/>
    <col min="10630" max="10630" width="13.140625" style="10" customWidth="1"/>
    <col min="10631" max="10631" width="12.28515625" style="10" customWidth="1"/>
    <col min="10632" max="10869" width="9.140625" style="10"/>
    <col min="10870" max="10870" width="1.42578125" style="10" customWidth="1"/>
    <col min="10871" max="10871" width="59.5703125" style="10" customWidth="1"/>
    <col min="10872" max="10872" width="9.140625" style="10" customWidth="1"/>
    <col min="10873" max="10874" width="3.85546875" style="10" customWidth="1"/>
    <col min="10875" max="10875" width="10.5703125" style="10" customWidth="1"/>
    <col min="10876" max="10876" width="3.85546875" style="10" customWidth="1"/>
    <col min="10877" max="10879" width="14.42578125" style="10" customWidth="1"/>
    <col min="10880" max="10880" width="4.140625" style="10" customWidth="1"/>
    <col min="10881" max="10881" width="15" style="10" customWidth="1"/>
    <col min="10882" max="10883" width="9.140625" style="10" customWidth="1"/>
    <col min="10884" max="10884" width="11.5703125" style="10" customWidth="1"/>
    <col min="10885" max="10885" width="18.140625" style="10" customWidth="1"/>
    <col min="10886" max="10886" width="13.140625" style="10" customWidth="1"/>
    <col min="10887" max="10887" width="12.28515625" style="10" customWidth="1"/>
    <col min="10888" max="11125" width="9.140625" style="10"/>
    <col min="11126" max="11126" width="1.42578125" style="10" customWidth="1"/>
    <col min="11127" max="11127" width="59.5703125" style="10" customWidth="1"/>
    <col min="11128" max="11128" width="9.140625" style="10" customWidth="1"/>
    <col min="11129" max="11130" width="3.85546875" style="10" customWidth="1"/>
    <col min="11131" max="11131" width="10.5703125" style="10" customWidth="1"/>
    <col min="11132" max="11132" width="3.85546875" style="10" customWidth="1"/>
    <col min="11133" max="11135" width="14.42578125" style="10" customWidth="1"/>
    <col min="11136" max="11136" width="4.140625" style="10" customWidth="1"/>
    <col min="11137" max="11137" width="15" style="10" customWidth="1"/>
    <col min="11138" max="11139" width="9.140625" style="10" customWidth="1"/>
    <col min="11140" max="11140" width="11.5703125" style="10" customWidth="1"/>
    <col min="11141" max="11141" width="18.140625" style="10" customWidth="1"/>
    <col min="11142" max="11142" width="13.140625" style="10" customWidth="1"/>
    <col min="11143" max="11143" width="12.28515625" style="10" customWidth="1"/>
    <col min="11144" max="11381" width="9.140625" style="10"/>
    <col min="11382" max="11382" width="1.42578125" style="10" customWidth="1"/>
    <col min="11383" max="11383" width="59.5703125" style="10" customWidth="1"/>
    <col min="11384" max="11384" width="9.140625" style="10" customWidth="1"/>
    <col min="11385" max="11386" width="3.85546875" style="10" customWidth="1"/>
    <col min="11387" max="11387" width="10.5703125" style="10" customWidth="1"/>
    <col min="11388" max="11388" width="3.85546875" style="10" customWidth="1"/>
    <col min="11389" max="11391" width="14.42578125" style="10" customWidth="1"/>
    <col min="11392" max="11392" width="4.140625" style="10" customWidth="1"/>
    <col min="11393" max="11393" width="15" style="10" customWidth="1"/>
    <col min="11394" max="11395" width="9.140625" style="10" customWidth="1"/>
    <col min="11396" max="11396" width="11.5703125" style="10" customWidth="1"/>
    <col min="11397" max="11397" width="18.140625" style="10" customWidth="1"/>
    <col min="11398" max="11398" width="13.140625" style="10" customWidth="1"/>
    <col min="11399" max="11399" width="12.28515625" style="10" customWidth="1"/>
    <col min="11400" max="11637" width="9.140625" style="10"/>
    <col min="11638" max="11638" width="1.42578125" style="10" customWidth="1"/>
    <col min="11639" max="11639" width="59.5703125" style="10" customWidth="1"/>
    <col min="11640" max="11640" width="9.140625" style="10" customWidth="1"/>
    <col min="11641" max="11642" width="3.85546875" style="10" customWidth="1"/>
    <col min="11643" max="11643" width="10.5703125" style="10" customWidth="1"/>
    <col min="11644" max="11644" width="3.85546875" style="10" customWidth="1"/>
    <col min="11645" max="11647" width="14.42578125" style="10" customWidth="1"/>
    <col min="11648" max="11648" width="4.140625" style="10" customWidth="1"/>
    <col min="11649" max="11649" width="15" style="10" customWidth="1"/>
    <col min="11650" max="11651" width="9.140625" style="10" customWidth="1"/>
    <col min="11652" max="11652" width="11.5703125" style="10" customWidth="1"/>
    <col min="11653" max="11653" width="18.140625" style="10" customWidth="1"/>
    <col min="11654" max="11654" width="13.140625" style="10" customWidth="1"/>
    <col min="11655" max="11655" width="12.28515625" style="10" customWidth="1"/>
    <col min="11656" max="11893" width="9.140625" style="10"/>
    <col min="11894" max="11894" width="1.42578125" style="10" customWidth="1"/>
    <col min="11895" max="11895" width="59.5703125" style="10" customWidth="1"/>
    <col min="11896" max="11896" width="9.140625" style="10" customWidth="1"/>
    <col min="11897" max="11898" width="3.85546875" style="10" customWidth="1"/>
    <col min="11899" max="11899" width="10.5703125" style="10" customWidth="1"/>
    <col min="11900" max="11900" width="3.85546875" style="10" customWidth="1"/>
    <col min="11901" max="11903" width="14.42578125" style="10" customWidth="1"/>
    <col min="11904" max="11904" width="4.140625" style="10" customWidth="1"/>
    <col min="11905" max="11905" width="15" style="10" customWidth="1"/>
    <col min="11906" max="11907" width="9.140625" style="10" customWidth="1"/>
    <col min="11908" max="11908" width="11.5703125" style="10" customWidth="1"/>
    <col min="11909" max="11909" width="18.140625" style="10" customWidth="1"/>
    <col min="11910" max="11910" width="13.140625" style="10" customWidth="1"/>
    <col min="11911" max="11911" width="12.28515625" style="10" customWidth="1"/>
    <col min="11912" max="12149" width="9.140625" style="10"/>
    <col min="12150" max="12150" width="1.42578125" style="10" customWidth="1"/>
    <col min="12151" max="12151" width="59.5703125" style="10" customWidth="1"/>
    <col min="12152" max="12152" width="9.140625" style="10" customWidth="1"/>
    <col min="12153" max="12154" width="3.85546875" style="10" customWidth="1"/>
    <col min="12155" max="12155" width="10.5703125" style="10" customWidth="1"/>
    <col min="12156" max="12156" width="3.85546875" style="10" customWidth="1"/>
    <col min="12157" max="12159" width="14.42578125" style="10" customWidth="1"/>
    <col min="12160" max="12160" width="4.140625" style="10" customWidth="1"/>
    <col min="12161" max="12161" width="15" style="10" customWidth="1"/>
    <col min="12162" max="12163" width="9.140625" style="10" customWidth="1"/>
    <col min="12164" max="12164" width="11.5703125" style="10" customWidth="1"/>
    <col min="12165" max="12165" width="18.140625" style="10" customWidth="1"/>
    <col min="12166" max="12166" width="13.140625" style="10" customWidth="1"/>
    <col min="12167" max="12167" width="12.28515625" style="10" customWidth="1"/>
    <col min="12168" max="12405" width="9.140625" style="10"/>
    <col min="12406" max="12406" width="1.42578125" style="10" customWidth="1"/>
    <col min="12407" max="12407" width="59.5703125" style="10" customWidth="1"/>
    <col min="12408" max="12408" width="9.140625" style="10" customWidth="1"/>
    <col min="12409" max="12410" width="3.85546875" style="10" customWidth="1"/>
    <col min="12411" max="12411" width="10.5703125" style="10" customWidth="1"/>
    <col min="12412" max="12412" width="3.85546875" style="10" customWidth="1"/>
    <col min="12413" max="12415" width="14.42578125" style="10" customWidth="1"/>
    <col min="12416" max="12416" width="4.140625" style="10" customWidth="1"/>
    <col min="12417" max="12417" width="15" style="10" customWidth="1"/>
    <col min="12418" max="12419" width="9.140625" style="10" customWidth="1"/>
    <col min="12420" max="12420" width="11.5703125" style="10" customWidth="1"/>
    <col min="12421" max="12421" width="18.140625" style="10" customWidth="1"/>
    <col min="12422" max="12422" width="13.140625" style="10" customWidth="1"/>
    <col min="12423" max="12423" width="12.28515625" style="10" customWidth="1"/>
    <col min="12424" max="12661" width="9.140625" style="10"/>
    <col min="12662" max="12662" width="1.42578125" style="10" customWidth="1"/>
    <col min="12663" max="12663" width="59.5703125" style="10" customWidth="1"/>
    <col min="12664" max="12664" width="9.140625" style="10" customWidth="1"/>
    <col min="12665" max="12666" width="3.85546875" style="10" customWidth="1"/>
    <col min="12667" max="12667" width="10.5703125" style="10" customWidth="1"/>
    <col min="12668" max="12668" width="3.85546875" style="10" customWidth="1"/>
    <col min="12669" max="12671" width="14.42578125" style="10" customWidth="1"/>
    <col min="12672" max="12672" width="4.140625" style="10" customWidth="1"/>
    <col min="12673" max="12673" width="15" style="10" customWidth="1"/>
    <col min="12674" max="12675" width="9.140625" style="10" customWidth="1"/>
    <col min="12676" max="12676" width="11.5703125" style="10" customWidth="1"/>
    <col min="12677" max="12677" width="18.140625" style="10" customWidth="1"/>
    <col min="12678" max="12678" width="13.140625" style="10" customWidth="1"/>
    <col min="12679" max="12679" width="12.28515625" style="10" customWidth="1"/>
    <col min="12680" max="12917" width="9.140625" style="10"/>
    <col min="12918" max="12918" width="1.42578125" style="10" customWidth="1"/>
    <col min="12919" max="12919" width="59.5703125" style="10" customWidth="1"/>
    <col min="12920" max="12920" width="9.140625" style="10" customWidth="1"/>
    <col min="12921" max="12922" width="3.85546875" style="10" customWidth="1"/>
    <col min="12923" max="12923" width="10.5703125" style="10" customWidth="1"/>
    <col min="12924" max="12924" width="3.85546875" style="10" customWidth="1"/>
    <col min="12925" max="12927" width="14.42578125" style="10" customWidth="1"/>
    <col min="12928" max="12928" width="4.140625" style="10" customWidth="1"/>
    <col min="12929" max="12929" width="15" style="10" customWidth="1"/>
    <col min="12930" max="12931" width="9.140625" style="10" customWidth="1"/>
    <col min="12932" max="12932" width="11.5703125" style="10" customWidth="1"/>
    <col min="12933" max="12933" width="18.140625" style="10" customWidth="1"/>
    <col min="12934" max="12934" width="13.140625" style="10" customWidth="1"/>
    <col min="12935" max="12935" width="12.28515625" style="10" customWidth="1"/>
    <col min="12936" max="13173" width="9.140625" style="10"/>
    <col min="13174" max="13174" width="1.42578125" style="10" customWidth="1"/>
    <col min="13175" max="13175" width="59.5703125" style="10" customWidth="1"/>
    <col min="13176" max="13176" width="9.140625" style="10" customWidth="1"/>
    <col min="13177" max="13178" width="3.85546875" style="10" customWidth="1"/>
    <col min="13179" max="13179" width="10.5703125" style="10" customWidth="1"/>
    <col min="13180" max="13180" width="3.85546875" style="10" customWidth="1"/>
    <col min="13181" max="13183" width="14.42578125" style="10" customWidth="1"/>
    <col min="13184" max="13184" width="4.140625" style="10" customWidth="1"/>
    <col min="13185" max="13185" width="15" style="10" customWidth="1"/>
    <col min="13186" max="13187" width="9.140625" style="10" customWidth="1"/>
    <col min="13188" max="13188" width="11.5703125" style="10" customWidth="1"/>
    <col min="13189" max="13189" width="18.140625" style="10" customWidth="1"/>
    <col min="13190" max="13190" width="13.140625" style="10" customWidth="1"/>
    <col min="13191" max="13191" width="12.28515625" style="10" customWidth="1"/>
    <col min="13192" max="13429" width="9.140625" style="10"/>
    <col min="13430" max="13430" width="1.42578125" style="10" customWidth="1"/>
    <col min="13431" max="13431" width="59.5703125" style="10" customWidth="1"/>
    <col min="13432" max="13432" width="9.140625" style="10" customWidth="1"/>
    <col min="13433" max="13434" width="3.85546875" style="10" customWidth="1"/>
    <col min="13435" max="13435" width="10.5703125" style="10" customWidth="1"/>
    <col min="13436" max="13436" width="3.85546875" style="10" customWidth="1"/>
    <col min="13437" max="13439" width="14.42578125" style="10" customWidth="1"/>
    <col min="13440" max="13440" width="4.140625" style="10" customWidth="1"/>
    <col min="13441" max="13441" width="15" style="10" customWidth="1"/>
    <col min="13442" max="13443" width="9.140625" style="10" customWidth="1"/>
    <col min="13444" max="13444" width="11.5703125" style="10" customWidth="1"/>
    <col min="13445" max="13445" width="18.140625" style="10" customWidth="1"/>
    <col min="13446" max="13446" width="13.140625" style="10" customWidth="1"/>
    <col min="13447" max="13447" width="12.28515625" style="10" customWidth="1"/>
    <col min="13448" max="13685" width="9.140625" style="10"/>
    <col min="13686" max="13686" width="1.42578125" style="10" customWidth="1"/>
    <col min="13687" max="13687" width="59.5703125" style="10" customWidth="1"/>
    <col min="13688" max="13688" width="9.140625" style="10" customWidth="1"/>
    <col min="13689" max="13690" width="3.85546875" style="10" customWidth="1"/>
    <col min="13691" max="13691" width="10.5703125" style="10" customWidth="1"/>
    <col min="13692" max="13692" width="3.85546875" style="10" customWidth="1"/>
    <col min="13693" max="13695" width="14.42578125" style="10" customWidth="1"/>
    <col min="13696" max="13696" width="4.140625" style="10" customWidth="1"/>
    <col min="13697" max="13697" width="15" style="10" customWidth="1"/>
    <col min="13698" max="13699" width="9.140625" style="10" customWidth="1"/>
    <col min="13700" max="13700" width="11.5703125" style="10" customWidth="1"/>
    <col min="13701" max="13701" width="18.140625" style="10" customWidth="1"/>
    <col min="13702" max="13702" width="13.140625" style="10" customWidth="1"/>
    <col min="13703" max="13703" width="12.28515625" style="10" customWidth="1"/>
    <col min="13704" max="13941" width="9.140625" style="10"/>
    <col min="13942" max="13942" width="1.42578125" style="10" customWidth="1"/>
    <col min="13943" max="13943" width="59.5703125" style="10" customWidth="1"/>
    <col min="13944" max="13944" width="9.140625" style="10" customWidth="1"/>
    <col min="13945" max="13946" width="3.85546875" style="10" customWidth="1"/>
    <col min="13947" max="13947" width="10.5703125" style="10" customWidth="1"/>
    <col min="13948" max="13948" width="3.85546875" style="10" customWidth="1"/>
    <col min="13949" max="13951" width="14.42578125" style="10" customWidth="1"/>
    <col min="13952" max="13952" width="4.140625" style="10" customWidth="1"/>
    <col min="13953" max="13953" width="15" style="10" customWidth="1"/>
    <col min="13954" max="13955" width="9.140625" style="10" customWidth="1"/>
    <col min="13956" max="13956" width="11.5703125" style="10" customWidth="1"/>
    <col min="13957" max="13957" width="18.140625" style="10" customWidth="1"/>
    <col min="13958" max="13958" width="13.140625" style="10" customWidth="1"/>
    <col min="13959" max="13959" width="12.28515625" style="10" customWidth="1"/>
    <col min="13960" max="14197" width="9.140625" style="10"/>
    <col min="14198" max="14198" width="1.42578125" style="10" customWidth="1"/>
    <col min="14199" max="14199" width="59.5703125" style="10" customWidth="1"/>
    <col min="14200" max="14200" width="9.140625" style="10" customWidth="1"/>
    <col min="14201" max="14202" width="3.85546875" style="10" customWidth="1"/>
    <col min="14203" max="14203" width="10.5703125" style="10" customWidth="1"/>
    <col min="14204" max="14204" width="3.85546875" style="10" customWidth="1"/>
    <col min="14205" max="14207" width="14.42578125" style="10" customWidth="1"/>
    <col min="14208" max="14208" width="4.140625" style="10" customWidth="1"/>
    <col min="14209" max="14209" width="15" style="10" customWidth="1"/>
    <col min="14210" max="14211" width="9.140625" style="10" customWidth="1"/>
    <col min="14212" max="14212" width="11.5703125" style="10" customWidth="1"/>
    <col min="14213" max="14213" width="18.140625" style="10" customWidth="1"/>
    <col min="14214" max="14214" width="13.140625" style="10" customWidth="1"/>
    <col min="14215" max="14215" width="12.28515625" style="10" customWidth="1"/>
    <col min="14216" max="14453" width="9.140625" style="10"/>
    <col min="14454" max="14454" width="1.42578125" style="10" customWidth="1"/>
    <col min="14455" max="14455" width="59.5703125" style="10" customWidth="1"/>
    <col min="14456" max="14456" width="9.140625" style="10" customWidth="1"/>
    <col min="14457" max="14458" width="3.85546875" style="10" customWidth="1"/>
    <col min="14459" max="14459" width="10.5703125" style="10" customWidth="1"/>
    <col min="14460" max="14460" width="3.85546875" style="10" customWidth="1"/>
    <col min="14461" max="14463" width="14.42578125" style="10" customWidth="1"/>
    <col min="14464" max="14464" width="4.140625" style="10" customWidth="1"/>
    <col min="14465" max="14465" width="15" style="10" customWidth="1"/>
    <col min="14466" max="14467" width="9.140625" style="10" customWidth="1"/>
    <col min="14468" max="14468" width="11.5703125" style="10" customWidth="1"/>
    <col min="14469" max="14469" width="18.140625" style="10" customWidth="1"/>
    <col min="14470" max="14470" width="13.140625" style="10" customWidth="1"/>
    <col min="14471" max="14471" width="12.28515625" style="10" customWidth="1"/>
    <col min="14472" max="14709" width="9.140625" style="10"/>
    <col min="14710" max="14710" width="1.42578125" style="10" customWidth="1"/>
    <col min="14711" max="14711" width="59.5703125" style="10" customWidth="1"/>
    <col min="14712" max="14712" width="9.140625" style="10" customWidth="1"/>
    <col min="14713" max="14714" width="3.85546875" style="10" customWidth="1"/>
    <col min="14715" max="14715" width="10.5703125" style="10" customWidth="1"/>
    <col min="14716" max="14716" width="3.85546875" style="10" customWidth="1"/>
    <col min="14717" max="14719" width="14.42578125" style="10" customWidth="1"/>
    <col min="14720" max="14720" width="4.140625" style="10" customWidth="1"/>
    <col min="14721" max="14721" width="15" style="10" customWidth="1"/>
    <col min="14722" max="14723" width="9.140625" style="10" customWidth="1"/>
    <col min="14724" max="14724" width="11.5703125" style="10" customWidth="1"/>
    <col min="14725" max="14725" width="18.140625" style="10" customWidth="1"/>
    <col min="14726" max="14726" width="13.140625" style="10" customWidth="1"/>
    <col min="14727" max="14727" width="12.28515625" style="10" customWidth="1"/>
    <col min="14728" max="14965" width="9.140625" style="10"/>
    <col min="14966" max="14966" width="1.42578125" style="10" customWidth="1"/>
    <col min="14967" max="14967" width="59.5703125" style="10" customWidth="1"/>
    <col min="14968" max="14968" width="9.140625" style="10" customWidth="1"/>
    <col min="14969" max="14970" width="3.85546875" style="10" customWidth="1"/>
    <col min="14971" max="14971" width="10.5703125" style="10" customWidth="1"/>
    <col min="14972" max="14972" width="3.85546875" style="10" customWidth="1"/>
    <col min="14973" max="14975" width="14.42578125" style="10" customWidth="1"/>
    <col min="14976" max="14976" width="4.140625" style="10" customWidth="1"/>
    <col min="14977" max="14977" width="15" style="10" customWidth="1"/>
    <col min="14978" max="14979" width="9.140625" style="10" customWidth="1"/>
    <col min="14980" max="14980" width="11.5703125" style="10" customWidth="1"/>
    <col min="14981" max="14981" width="18.140625" style="10" customWidth="1"/>
    <col min="14982" max="14982" width="13.140625" style="10" customWidth="1"/>
    <col min="14983" max="14983" width="12.28515625" style="10" customWidth="1"/>
    <col min="14984" max="15221" width="9.140625" style="10"/>
    <col min="15222" max="15222" width="1.42578125" style="10" customWidth="1"/>
    <col min="15223" max="15223" width="59.5703125" style="10" customWidth="1"/>
    <col min="15224" max="15224" width="9.140625" style="10" customWidth="1"/>
    <col min="15225" max="15226" width="3.85546875" style="10" customWidth="1"/>
    <col min="15227" max="15227" width="10.5703125" style="10" customWidth="1"/>
    <col min="15228" max="15228" width="3.85546875" style="10" customWidth="1"/>
    <col min="15229" max="15231" width="14.42578125" style="10" customWidth="1"/>
    <col min="15232" max="15232" width="4.140625" style="10" customWidth="1"/>
    <col min="15233" max="15233" width="15" style="10" customWidth="1"/>
    <col min="15234" max="15235" width="9.140625" style="10" customWidth="1"/>
    <col min="15236" max="15236" width="11.5703125" style="10" customWidth="1"/>
    <col min="15237" max="15237" width="18.140625" style="10" customWidth="1"/>
    <col min="15238" max="15238" width="13.140625" style="10" customWidth="1"/>
    <col min="15239" max="15239" width="12.28515625" style="10" customWidth="1"/>
    <col min="15240" max="15477" width="9.140625" style="10"/>
    <col min="15478" max="15478" width="1.42578125" style="10" customWidth="1"/>
    <col min="15479" max="15479" width="59.5703125" style="10" customWidth="1"/>
    <col min="15480" max="15480" width="9.140625" style="10" customWidth="1"/>
    <col min="15481" max="15482" width="3.85546875" style="10" customWidth="1"/>
    <col min="15483" max="15483" width="10.5703125" style="10" customWidth="1"/>
    <col min="15484" max="15484" width="3.85546875" style="10" customWidth="1"/>
    <col min="15485" max="15487" width="14.42578125" style="10" customWidth="1"/>
    <col min="15488" max="15488" width="4.140625" style="10" customWidth="1"/>
    <col min="15489" max="15489" width="15" style="10" customWidth="1"/>
    <col min="15490" max="15491" width="9.140625" style="10" customWidth="1"/>
    <col min="15492" max="15492" width="11.5703125" style="10" customWidth="1"/>
    <col min="15493" max="15493" width="18.140625" style="10" customWidth="1"/>
    <col min="15494" max="15494" width="13.140625" style="10" customWidth="1"/>
    <col min="15495" max="15495" width="12.28515625" style="10" customWidth="1"/>
    <col min="15496" max="15733" width="9.140625" style="10"/>
    <col min="15734" max="15734" width="1.42578125" style="10" customWidth="1"/>
    <col min="15735" max="15735" width="59.5703125" style="10" customWidth="1"/>
    <col min="15736" max="15736" width="9.140625" style="10" customWidth="1"/>
    <col min="15737" max="15738" width="3.85546875" style="10" customWidth="1"/>
    <col min="15739" max="15739" width="10.5703125" style="10" customWidth="1"/>
    <col min="15740" max="15740" width="3.85546875" style="10" customWidth="1"/>
    <col min="15741" max="15743" width="14.42578125" style="10" customWidth="1"/>
    <col min="15744" max="15744" width="4.140625" style="10" customWidth="1"/>
    <col min="15745" max="15745" width="15" style="10" customWidth="1"/>
    <col min="15746" max="15747" width="9.140625" style="10" customWidth="1"/>
    <col min="15748" max="15748" width="11.5703125" style="10" customWidth="1"/>
    <col min="15749" max="15749" width="18.140625" style="10" customWidth="1"/>
    <col min="15750" max="15750" width="13.140625" style="10" customWidth="1"/>
    <col min="15751" max="15751" width="12.28515625" style="10" customWidth="1"/>
    <col min="15752" max="15989" width="9.140625" style="10"/>
    <col min="15990" max="15990" width="1.42578125" style="10" customWidth="1"/>
    <col min="15991" max="15991" width="59.5703125" style="10" customWidth="1"/>
    <col min="15992" max="15992" width="9.140625" style="10" customWidth="1"/>
    <col min="15993" max="15994" width="3.85546875" style="10" customWidth="1"/>
    <col min="15995" max="15995" width="10.5703125" style="10" customWidth="1"/>
    <col min="15996" max="15996" width="3.85546875" style="10" customWidth="1"/>
    <col min="15997" max="15999" width="14.42578125" style="10" customWidth="1"/>
    <col min="16000" max="16000" width="4.140625" style="10" customWidth="1"/>
    <col min="16001" max="16001" width="15" style="10" customWidth="1"/>
    <col min="16002" max="16003" width="9.140625" style="10" customWidth="1"/>
    <col min="16004" max="16004" width="11.5703125" style="10" customWidth="1"/>
    <col min="16005" max="16005" width="18.140625" style="10" customWidth="1"/>
    <col min="16006" max="16006" width="13.140625" style="10" customWidth="1"/>
    <col min="16007" max="16007" width="12.28515625" style="10" customWidth="1"/>
    <col min="16008" max="16384" width="9.140625" style="10"/>
  </cols>
  <sheetData>
    <row r="1" spans="1:12" s="11" customFormat="1" ht="16.5" customHeight="1" x14ac:dyDescent="0.25">
      <c r="A1" s="10"/>
      <c r="E1" s="12"/>
      <c r="F1" s="12"/>
      <c r="G1" s="102"/>
      <c r="H1" s="132" t="s">
        <v>463</v>
      </c>
      <c r="I1" s="132"/>
      <c r="J1" s="132"/>
      <c r="K1" s="132"/>
      <c r="L1" s="132"/>
    </row>
    <row r="2" spans="1:12" s="11" customFormat="1" ht="62.25" customHeight="1" x14ac:dyDescent="0.25">
      <c r="A2" s="10"/>
      <c r="E2" s="12"/>
      <c r="F2" s="12"/>
      <c r="G2" s="46"/>
      <c r="H2" s="132" t="s">
        <v>458</v>
      </c>
      <c r="I2" s="132"/>
      <c r="J2" s="132"/>
      <c r="K2" s="132"/>
      <c r="L2" s="132"/>
    </row>
    <row r="3" spans="1:12" s="11" customFormat="1" ht="18" customHeight="1" x14ac:dyDescent="0.25">
      <c r="A3" s="10"/>
      <c r="E3" s="12"/>
      <c r="F3" s="12"/>
      <c r="G3" s="46"/>
      <c r="H3" s="132" t="s">
        <v>462</v>
      </c>
      <c r="I3" s="132"/>
      <c r="J3" s="132"/>
      <c r="K3" s="132"/>
      <c r="L3" s="132"/>
    </row>
    <row r="4" spans="1:12" s="11" customFormat="1" ht="48" customHeight="1" x14ac:dyDescent="0.25">
      <c r="A4" s="10"/>
      <c r="E4" s="12"/>
      <c r="F4" s="12"/>
      <c r="G4" s="46"/>
      <c r="H4" s="132" t="s">
        <v>423</v>
      </c>
      <c r="I4" s="132"/>
      <c r="J4" s="132"/>
      <c r="K4" s="132"/>
      <c r="L4" s="132"/>
    </row>
    <row r="5" spans="1:12" ht="54" customHeight="1" x14ac:dyDescent="0.25">
      <c r="A5" s="133" t="s">
        <v>461</v>
      </c>
      <c r="B5" s="133"/>
      <c r="C5" s="133"/>
      <c r="D5" s="133"/>
      <c r="E5" s="133"/>
      <c r="F5" s="133"/>
      <c r="G5" s="133"/>
      <c r="H5" s="133"/>
      <c r="I5" s="133"/>
      <c r="J5" s="133"/>
      <c r="K5" s="133"/>
      <c r="L5" s="133"/>
    </row>
    <row r="6" spans="1:12" s="31" customFormat="1" ht="18" customHeight="1" x14ac:dyDescent="0.25">
      <c r="A6" s="29"/>
      <c r="B6" s="29"/>
      <c r="C6" s="29"/>
      <c r="D6" s="29"/>
      <c r="E6" s="30"/>
      <c r="F6" s="30"/>
      <c r="G6" s="30"/>
      <c r="H6" s="40"/>
      <c r="I6" s="29"/>
      <c r="J6" s="99"/>
      <c r="K6" s="99"/>
      <c r="L6" s="99" t="s">
        <v>223</v>
      </c>
    </row>
    <row r="7" spans="1:12" ht="30.75" customHeight="1" x14ac:dyDescent="0.25">
      <c r="A7" s="64" t="s">
        <v>0</v>
      </c>
      <c r="B7" s="64"/>
      <c r="C7" s="64"/>
      <c r="D7" s="64"/>
      <c r="E7" s="64" t="s">
        <v>1</v>
      </c>
      <c r="F7" s="74" t="s">
        <v>2</v>
      </c>
      <c r="G7" s="74" t="s">
        <v>3</v>
      </c>
      <c r="H7" s="108" t="s">
        <v>4</v>
      </c>
      <c r="I7" s="74" t="s">
        <v>5</v>
      </c>
      <c r="J7" s="52" t="s">
        <v>289</v>
      </c>
      <c r="K7" s="52" t="s">
        <v>457</v>
      </c>
      <c r="L7" s="52" t="s">
        <v>438</v>
      </c>
    </row>
    <row r="8" spans="1:12" s="22" customFormat="1" ht="23.25" customHeight="1" x14ac:dyDescent="0.25">
      <c r="A8" s="5" t="s">
        <v>10</v>
      </c>
      <c r="B8" s="41"/>
      <c r="C8" s="41"/>
      <c r="D8" s="41"/>
      <c r="E8" s="63">
        <v>854</v>
      </c>
      <c r="F8" s="18" t="s">
        <v>11</v>
      </c>
      <c r="G8" s="18"/>
      <c r="H8" s="23"/>
      <c r="I8" s="18"/>
      <c r="J8" s="21">
        <f>J9+J15+J75+J79+J100+J104</f>
        <v>633025</v>
      </c>
      <c r="K8" s="21">
        <f>K9+K15+K75+K79+K100+K104</f>
        <v>-881.03</v>
      </c>
      <c r="L8" s="21">
        <f>L9+L15+L75+L79+L100+L104</f>
        <v>0.84</v>
      </c>
    </row>
    <row r="9" spans="1:12" ht="90" hidden="1" x14ac:dyDescent="0.25">
      <c r="A9" s="106" t="s">
        <v>139</v>
      </c>
      <c r="B9" s="107"/>
      <c r="C9" s="107"/>
      <c r="D9" s="107"/>
      <c r="E9" s="103">
        <v>854</v>
      </c>
      <c r="F9" s="2" t="s">
        <v>11</v>
      </c>
      <c r="G9" s="2" t="s">
        <v>45</v>
      </c>
      <c r="H9" s="3"/>
      <c r="I9" s="2"/>
      <c r="J9" s="20">
        <f t="shared" ref="J9:L9" si="0">J10</f>
        <v>0</v>
      </c>
      <c r="K9" s="20">
        <f t="shared" si="0"/>
        <v>0</v>
      </c>
      <c r="L9" s="20">
        <f t="shared" si="0"/>
        <v>0</v>
      </c>
    </row>
    <row r="10" spans="1:12" ht="60" hidden="1" x14ac:dyDescent="0.25">
      <c r="A10" s="106" t="s">
        <v>19</v>
      </c>
      <c r="B10" s="103"/>
      <c r="C10" s="103"/>
      <c r="D10" s="103"/>
      <c r="E10" s="103">
        <v>854</v>
      </c>
      <c r="F10" s="2" t="s">
        <v>16</v>
      </c>
      <c r="G10" s="2" t="s">
        <v>45</v>
      </c>
      <c r="H10" s="3" t="s">
        <v>140</v>
      </c>
      <c r="I10" s="2"/>
      <c r="J10" s="20">
        <f t="shared" ref="J10" si="1">J11+J13</f>
        <v>0</v>
      </c>
      <c r="K10" s="20">
        <f t="shared" ref="K10" si="2">K11+K13</f>
        <v>0</v>
      </c>
      <c r="L10" s="20">
        <f t="shared" ref="L10" si="3">L11+L13</f>
        <v>0</v>
      </c>
    </row>
    <row r="11" spans="1:12" ht="135" hidden="1" x14ac:dyDescent="0.25">
      <c r="A11" s="106" t="s">
        <v>15</v>
      </c>
      <c r="B11" s="103"/>
      <c r="C11" s="103"/>
      <c r="D11" s="103"/>
      <c r="E11" s="103">
        <v>854</v>
      </c>
      <c r="F11" s="2" t="s">
        <v>11</v>
      </c>
      <c r="G11" s="2" t="s">
        <v>45</v>
      </c>
      <c r="H11" s="3" t="s">
        <v>140</v>
      </c>
      <c r="I11" s="2" t="s">
        <v>17</v>
      </c>
      <c r="J11" s="20">
        <f t="shared" ref="J11:L11" si="4">J12</f>
        <v>0</v>
      </c>
      <c r="K11" s="20">
        <f t="shared" si="4"/>
        <v>0</v>
      </c>
      <c r="L11" s="20">
        <f t="shared" si="4"/>
        <v>0</v>
      </c>
    </row>
    <row r="12" spans="1:12" ht="45" hidden="1" x14ac:dyDescent="0.25">
      <c r="A12" s="106" t="s">
        <v>8</v>
      </c>
      <c r="B12" s="103"/>
      <c r="C12" s="103"/>
      <c r="D12" s="103"/>
      <c r="E12" s="103">
        <v>854</v>
      </c>
      <c r="F12" s="2" t="s">
        <v>11</v>
      </c>
      <c r="G12" s="2" t="s">
        <v>45</v>
      </c>
      <c r="H12" s="3" t="s">
        <v>140</v>
      </c>
      <c r="I12" s="2" t="s">
        <v>18</v>
      </c>
      <c r="J12" s="20">
        <f>'3.ВС'!J408</f>
        <v>0</v>
      </c>
      <c r="K12" s="20">
        <f>'3.ВС'!K408</f>
        <v>0</v>
      </c>
      <c r="L12" s="20">
        <f>'3.ВС'!L408</f>
        <v>0</v>
      </c>
    </row>
    <row r="13" spans="1:12" ht="60" hidden="1" x14ac:dyDescent="0.25">
      <c r="A13" s="107" t="s">
        <v>20</v>
      </c>
      <c r="B13" s="103"/>
      <c r="C13" s="103"/>
      <c r="D13" s="103"/>
      <c r="E13" s="103">
        <v>854</v>
      </c>
      <c r="F13" s="2" t="s">
        <v>11</v>
      </c>
      <c r="G13" s="2" t="s">
        <v>45</v>
      </c>
      <c r="H13" s="3" t="s">
        <v>140</v>
      </c>
      <c r="I13" s="2" t="s">
        <v>21</v>
      </c>
      <c r="J13" s="20">
        <f t="shared" ref="J13:L13" si="5">J14</f>
        <v>0</v>
      </c>
      <c r="K13" s="20">
        <f t="shared" si="5"/>
        <v>0</v>
      </c>
      <c r="L13" s="20">
        <f t="shared" si="5"/>
        <v>0</v>
      </c>
    </row>
    <row r="14" spans="1:12" ht="60" hidden="1" x14ac:dyDescent="0.25">
      <c r="A14" s="107" t="s">
        <v>9</v>
      </c>
      <c r="B14" s="103"/>
      <c r="C14" s="103"/>
      <c r="D14" s="103"/>
      <c r="E14" s="103">
        <v>854</v>
      </c>
      <c r="F14" s="2" t="s">
        <v>11</v>
      </c>
      <c r="G14" s="2" t="s">
        <v>45</v>
      </c>
      <c r="H14" s="3" t="s">
        <v>140</v>
      </c>
      <c r="I14" s="2" t="s">
        <v>22</v>
      </c>
      <c r="J14" s="20">
        <f>'3.ВС'!J410</f>
        <v>0</v>
      </c>
      <c r="K14" s="20">
        <f>'3.ВС'!K410</f>
        <v>0</v>
      </c>
      <c r="L14" s="20">
        <f>'3.ВС'!L410</f>
        <v>0</v>
      </c>
    </row>
    <row r="15" spans="1:12" s="22" customFormat="1" ht="114" x14ac:dyDescent="0.25">
      <c r="A15" s="5" t="s">
        <v>12</v>
      </c>
      <c r="B15" s="41"/>
      <c r="C15" s="41"/>
      <c r="D15" s="41"/>
      <c r="E15" s="63">
        <v>851</v>
      </c>
      <c r="F15" s="18" t="s">
        <v>11</v>
      </c>
      <c r="G15" s="18" t="s">
        <v>13</v>
      </c>
      <c r="H15" s="23"/>
      <c r="I15" s="18"/>
      <c r="J15" s="21">
        <f>J16+J21+J26+J31+J36+J41+J44+J60+J51+J54+J57+J63+J66+J69+J72</f>
        <v>2925</v>
      </c>
      <c r="K15" s="21">
        <f t="shared" ref="K15:L15" si="6">K16+K21+K26+K31+K36+K41+K44+K60+K51+K54+K57+K63+K66+K69+K72</f>
        <v>0</v>
      </c>
      <c r="L15" s="21">
        <f t="shared" si="6"/>
        <v>0</v>
      </c>
    </row>
    <row r="16" spans="1:12" ht="405" hidden="1" x14ac:dyDescent="0.25">
      <c r="A16" s="48" t="s">
        <v>411</v>
      </c>
      <c r="B16" s="103"/>
      <c r="C16" s="103"/>
      <c r="D16" s="103"/>
      <c r="E16" s="3">
        <v>851</v>
      </c>
      <c r="F16" s="2" t="s">
        <v>11</v>
      </c>
      <c r="G16" s="2" t="s">
        <v>13</v>
      </c>
      <c r="H16" s="81" t="s">
        <v>405</v>
      </c>
      <c r="I16" s="2"/>
      <c r="J16" s="20">
        <f t="shared" ref="J16" si="7">J17+J19</f>
        <v>0</v>
      </c>
      <c r="K16" s="20">
        <f t="shared" ref="K16" si="8">K17+K19</f>
        <v>0</v>
      </c>
      <c r="L16" s="20">
        <f t="shared" ref="L16" si="9">L17+L19</f>
        <v>0</v>
      </c>
    </row>
    <row r="17" spans="1:12" ht="135" hidden="1" x14ac:dyDescent="0.25">
      <c r="A17" s="48" t="s">
        <v>15</v>
      </c>
      <c r="B17" s="103"/>
      <c r="C17" s="103"/>
      <c r="D17" s="103"/>
      <c r="E17" s="3">
        <v>851</v>
      </c>
      <c r="F17" s="2" t="s">
        <v>11</v>
      </c>
      <c r="G17" s="2" t="s">
        <v>13</v>
      </c>
      <c r="H17" s="81" t="s">
        <v>405</v>
      </c>
      <c r="I17" s="2" t="s">
        <v>17</v>
      </c>
      <c r="J17" s="20">
        <f t="shared" ref="J17:L17" si="10">J18</f>
        <v>0</v>
      </c>
      <c r="K17" s="20">
        <f t="shared" si="10"/>
        <v>0</v>
      </c>
      <c r="L17" s="20">
        <f t="shared" si="10"/>
        <v>0</v>
      </c>
    </row>
    <row r="18" spans="1:12" ht="45" hidden="1" x14ac:dyDescent="0.25">
      <c r="A18" s="48" t="s">
        <v>265</v>
      </c>
      <c r="B18" s="103"/>
      <c r="C18" s="103"/>
      <c r="D18" s="103"/>
      <c r="E18" s="3">
        <v>851</v>
      </c>
      <c r="F18" s="2" t="s">
        <v>11</v>
      </c>
      <c r="G18" s="2" t="s">
        <v>13</v>
      </c>
      <c r="H18" s="81" t="s">
        <v>405</v>
      </c>
      <c r="I18" s="2" t="s">
        <v>18</v>
      </c>
      <c r="J18" s="20">
        <f>'3.ВС'!J14</f>
        <v>0</v>
      </c>
      <c r="K18" s="20">
        <f>'3.ВС'!K14</f>
        <v>0</v>
      </c>
      <c r="L18" s="20">
        <f>'3.ВС'!L14</f>
        <v>0</v>
      </c>
    </row>
    <row r="19" spans="1:12" ht="60" hidden="1" x14ac:dyDescent="0.25">
      <c r="A19" s="48" t="s">
        <v>20</v>
      </c>
      <c r="B19" s="103"/>
      <c r="C19" s="103"/>
      <c r="D19" s="103"/>
      <c r="E19" s="3">
        <v>851</v>
      </c>
      <c r="F19" s="2" t="s">
        <v>11</v>
      </c>
      <c r="G19" s="2" t="s">
        <v>13</v>
      </c>
      <c r="H19" s="81" t="s">
        <v>405</v>
      </c>
      <c r="I19" s="2" t="s">
        <v>21</v>
      </c>
      <c r="J19" s="20">
        <f t="shared" ref="J19:L19" si="11">J20</f>
        <v>0</v>
      </c>
      <c r="K19" s="20">
        <f t="shared" si="11"/>
        <v>0</v>
      </c>
      <c r="L19" s="20">
        <f t="shared" si="11"/>
        <v>0</v>
      </c>
    </row>
    <row r="20" spans="1:12" ht="60" hidden="1" x14ac:dyDescent="0.25">
      <c r="A20" s="48" t="s">
        <v>9</v>
      </c>
      <c r="B20" s="103"/>
      <c r="C20" s="103"/>
      <c r="D20" s="103"/>
      <c r="E20" s="3">
        <v>851</v>
      </c>
      <c r="F20" s="2" t="s">
        <v>11</v>
      </c>
      <c r="G20" s="2" t="s">
        <v>13</v>
      </c>
      <c r="H20" s="81" t="s">
        <v>405</v>
      </c>
      <c r="I20" s="2" t="s">
        <v>22</v>
      </c>
      <c r="J20" s="20">
        <f>'3.ВС'!J16</f>
        <v>0</v>
      </c>
      <c r="K20" s="20">
        <f>'3.ВС'!K16</f>
        <v>0</v>
      </c>
      <c r="L20" s="20">
        <f>'3.ВС'!L16</f>
        <v>0</v>
      </c>
    </row>
    <row r="21" spans="1:12" ht="315" customHeight="1" x14ac:dyDescent="0.25">
      <c r="A21" s="48" t="s">
        <v>416</v>
      </c>
      <c r="B21" s="103"/>
      <c r="C21" s="103"/>
      <c r="D21" s="103"/>
      <c r="E21" s="3">
        <v>851</v>
      </c>
      <c r="F21" s="2" t="s">
        <v>11</v>
      </c>
      <c r="G21" s="2" t="s">
        <v>13</v>
      </c>
      <c r="H21" s="81" t="s">
        <v>406</v>
      </c>
      <c r="I21" s="2"/>
      <c r="J21" s="20">
        <f t="shared" ref="J21" si="12">J22+J24</f>
        <v>-200</v>
      </c>
      <c r="K21" s="20">
        <f t="shared" ref="K21" si="13">K22+K24</f>
        <v>-200</v>
      </c>
      <c r="L21" s="20">
        <f t="shared" ref="L21" si="14">L22+L24</f>
        <v>-200</v>
      </c>
    </row>
    <row r="22" spans="1:12" ht="135" hidden="1" x14ac:dyDescent="0.25">
      <c r="A22" s="48" t="s">
        <v>15</v>
      </c>
      <c r="B22" s="103"/>
      <c r="C22" s="103"/>
      <c r="D22" s="103"/>
      <c r="E22" s="3">
        <v>851</v>
      </c>
      <c r="F22" s="2" t="s">
        <v>11</v>
      </c>
      <c r="G22" s="2" t="s">
        <v>13</v>
      </c>
      <c r="H22" s="81" t="s">
        <v>406</v>
      </c>
      <c r="I22" s="2" t="s">
        <v>17</v>
      </c>
      <c r="J22" s="20">
        <f t="shared" ref="J22:L22" si="15">J23</f>
        <v>0</v>
      </c>
      <c r="K22" s="20">
        <f t="shared" si="15"/>
        <v>0</v>
      </c>
      <c r="L22" s="20">
        <f t="shared" si="15"/>
        <v>0</v>
      </c>
    </row>
    <row r="23" spans="1:12" ht="45" hidden="1" x14ac:dyDescent="0.25">
      <c r="A23" s="48" t="s">
        <v>265</v>
      </c>
      <c r="B23" s="103"/>
      <c r="C23" s="103"/>
      <c r="D23" s="103"/>
      <c r="E23" s="3">
        <v>851</v>
      </c>
      <c r="F23" s="2" t="s">
        <v>11</v>
      </c>
      <c r="G23" s="2" t="s">
        <v>13</v>
      </c>
      <c r="H23" s="81" t="s">
        <v>406</v>
      </c>
      <c r="I23" s="2" t="s">
        <v>18</v>
      </c>
      <c r="J23" s="20">
        <f>'3.ВС'!J19</f>
        <v>0</v>
      </c>
      <c r="K23" s="20">
        <f>'3.ВС'!K19</f>
        <v>0</v>
      </c>
      <c r="L23" s="20">
        <f>'3.ВС'!L19</f>
        <v>0</v>
      </c>
    </row>
    <row r="24" spans="1:12" ht="60" x14ac:dyDescent="0.25">
      <c r="A24" s="48" t="s">
        <v>20</v>
      </c>
      <c r="B24" s="103"/>
      <c r="C24" s="103"/>
      <c r="D24" s="103"/>
      <c r="E24" s="3">
        <v>851</v>
      </c>
      <c r="F24" s="2" t="s">
        <v>11</v>
      </c>
      <c r="G24" s="2" t="s">
        <v>13</v>
      </c>
      <c r="H24" s="81" t="s">
        <v>406</v>
      </c>
      <c r="I24" s="2" t="s">
        <v>21</v>
      </c>
      <c r="J24" s="20">
        <f t="shared" ref="J24:L24" si="16">J25</f>
        <v>-200</v>
      </c>
      <c r="K24" s="20">
        <f t="shared" si="16"/>
        <v>-200</v>
      </c>
      <c r="L24" s="20">
        <f t="shared" si="16"/>
        <v>-200</v>
      </c>
    </row>
    <row r="25" spans="1:12" ht="63" customHeight="1" x14ac:dyDescent="0.25">
      <c r="A25" s="48" t="s">
        <v>9</v>
      </c>
      <c r="B25" s="103"/>
      <c r="C25" s="103"/>
      <c r="D25" s="103"/>
      <c r="E25" s="3">
        <v>851</v>
      </c>
      <c r="F25" s="2" t="s">
        <v>11</v>
      </c>
      <c r="G25" s="2" t="s">
        <v>13</v>
      </c>
      <c r="H25" s="81" t="s">
        <v>406</v>
      </c>
      <c r="I25" s="2" t="s">
        <v>22</v>
      </c>
      <c r="J25" s="20">
        <f>'3.ВС'!J21</f>
        <v>-200</v>
      </c>
      <c r="K25" s="20">
        <f>'3.ВС'!K21</f>
        <v>-200</v>
      </c>
      <c r="L25" s="20">
        <f>'3.ВС'!L21</f>
        <v>-200</v>
      </c>
    </row>
    <row r="26" spans="1:12" ht="387" customHeight="1" x14ac:dyDescent="0.25">
      <c r="A26" s="48" t="s">
        <v>412</v>
      </c>
      <c r="B26" s="103"/>
      <c r="C26" s="103"/>
      <c r="D26" s="103"/>
      <c r="E26" s="3">
        <v>851</v>
      </c>
      <c r="F26" s="2" t="s">
        <v>11</v>
      </c>
      <c r="G26" s="2" t="s">
        <v>13</v>
      </c>
      <c r="H26" s="81" t="s">
        <v>407</v>
      </c>
      <c r="I26" s="2"/>
      <c r="J26" s="20">
        <f t="shared" ref="J26" si="17">J27+J29</f>
        <v>200</v>
      </c>
      <c r="K26" s="20">
        <f t="shared" ref="K26" si="18">K27+K29</f>
        <v>200</v>
      </c>
      <c r="L26" s="20">
        <f t="shared" ref="L26" si="19">L27+L29</f>
        <v>200</v>
      </c>
    </row>
    <row r="27" spans="1:12" ht="60" x14ac:dyDescent="0.25">
      <c r="A27" s="48" t="s">
        <v>20</v>
      </c>
      <c r="B27" s="103"/>
      <c r="C27" s="103"/>
      <c r="D27" s="103"/>
      <c r="E27" s="3">
        <v>851</v>
      </c>
      <c r="F27" s="2" t="s">
        <v>11</v>
      </c>
      <c r="G27" s="2" t="s">
        <v>13</v>
      </c>
      <c r="H27" s="81" t="s">
        <v>407</v>
      </c>
      <c r="I27" s="2" t="s">
        <v>21</v>
      </c>
      <c r="J27" s="20">
        <f t="shared" ref="J27:L27" si="20">J28</f>
        <v>200</v>
      </c>
      <c r="K27" s="20">
        <f t="shared" si="20"/>
        <v>200</v>
      </c>
      <c r="L27" s="20">
        <f t="shared" si="20"/>
        <v>200</v>
      </c>
    </row>
    <row r="28" spans="1:12" ht="60.75" customHeight="1" x14ac:dyDescent="0.25">
      <c r="A28" s="48" t="s">
        <v>9</v>
      </c>
      <c r="B28" s="103"/>
      <c r="C28" s="103"/>
      <c r="D28" s="103"/>
      <c r="E28" s="3">
        <v>851</v>
      </c>
      <c r="F28" s="2" t="s">
        <v>11</v>
      </c>
      <c r="G28" s="2" t="s">
        <v>13</v>
      </c>
      <c r="H28" s="81" t="s">
        <v>407</v>
      </c>
      <c r="I28" s="2" t="s">
        <v>22</v>
      </c>
      <c r="J28" s="20">
        <f>'3.ВС'!J24</f>
        <v>200</v>
      </c>
      <c r="K28" s="20">
        <f>'3.ВС'!K24</f>
        <v>200</v>
      </c>
      <c r="L28" s="20">
        <f>'3.ВС'!L24</f>
        <v>200</v>
      </c>
    </row>
    <row r="29" spans="1:12" ht="30" hidden="1" x14ac:dyDescent="0.25">
      <c r="A29" s="48" t="s">
        <v>34</v>
      </c>
      <c r="B29" s="106"/>
      <c r="C29" s="106"/>
      <c r="D29" s="106"/>
      <c r="E29" s="3">
        <v>851</v>
      </c>
      <c r="F29" s="2" t="s">
        <v>11</v>
      </c>
      <c r="G29" s="2" t="s">
        <v>13</v>
      </c>
      <c r="H29" s="81" t="s">
        <v>407</v>
      </c>
      <c r="I29" s="2" t="s">
        <v>35</v>
      </c>
      <c r="J29" s="20">
        <f t="shared" ref="J29:L29" si="21">J30</f>
        <v>0</v>
      </c>
      <c r="K29" s="20">
        <f t="shared" si="21"/>
        <v>0</v>
      </c>
      <c r="L29" s="20">
        <f t="shared" si="21"/>
        <v>0</v>
      </c>
    </row>
    <row r="30" spans="1:12" hidden="1" x14ac:dyDescent="0.25">
      <c r="A30" s="48" t="s">
        <v>36</v>
      </c>
      <c r="B30" s="106"/>
      <c r="C30" s="106"/>
      <c r="D30" s="106"/>
      <c r="E30" s="3">
        <v>851</v>
      </c>
      <c r="F30" s="2" t="s">
        <v>11</v>
      </c>
      <c r="G30" s="2" t="s">
        <v>13</v>
      </c>
      <c r="H30" s="81" t="s">
        <v>407</v>
      </c>
      <c r="I30" s="2" t="s">
        <v>37</v>
      </c>
      <c r="J30" s="20">
        <f>'3.ВС'!J26</f>
        <v>0</v>
      </c>
      <c r="K30" s="20">
        <f>'3.ВС'!K26</f>
        <v>0</v>
      </c>
      <c r="L30" s="20">
        <f>'3.ВС'!L26</f>
        <v>0</v>
      </c>
    </row>
    <row r="31" spans="1:12" ht="135" hidden="1" x14ac:dyDescent="0.25">
      <c r="A31" s="48" t="s">
        <v>435</v>
      </c>
      <c r="B31" s="107"/>
      <c r="C31" s="107"/>
      <c r="D31" s="107"/>
      <c r="E31" s="3">
        <v>851</v>
      </c>
      <c r="F31" s="2" t="s">
        <v>11</v>
      </c>
      <c r="G31" s="2" t="s">
        <v>13</v>
      </c>
      <c r="H31" s="81" t="s">
        <v>434</v>
      </c>
      <c r="I31" s="3"/>
      <c r="J31" s="20">
        <f t="shared" ref="J31" si="22">J32+J34</f>
        <v>0</v>
      </c>
      <c r="K31" s="20">
        <f t="shared" ref="K31" si="23">K32+K34</f>
        <v>0</v>
      </c>
      <c r="L31" s="20">
        <f t="shared" ref="L31" si="24">L32+L34</f>
        <v>0</v>
      </c>
    </row>
    <row r="32" spans="1:12" ht="135" hidden="1" x14ac:dyDescent="0.25">
      <c r="A32" s="48" t="s">
        <v>15</v>
      </c>
      <c r="B32" s="107"/>
      <c r="C32" s="107"/>
      <c r="D32" s="107"/>
      <c r="E32" s="3">
        <v>851</v>
      </c>
      <c r="F32" s="2" t="s">
        <v>11</v>
      </c>
      <c r="G32" s="2" t="s">
        <v>13</v>
      </c>
      <c r="H32" s="81" t="s">
        <v>434</v>
      </c>
      <c r="I32" s="2" t="s">
        <v>17</v>
      </c>
      <c r="J32" s="20">
        <f t="shared" ref="J32:L32" si="25">J33</f>
        <v>0</v>
      </c>
      <c r="K32" s="20">
        <f t="shared" si="25"/>
        <v>0</v>
      </c>
      <c r="L32" s="20">
        <f t="shared" si="25"/>
        <v>0</v>
      </c>
    </row>
    <row r="33" spans="1:12" ht="45" hidden="1" x14ac:dyDescent="0.25">
      <c r="A33" s="48" t="s">
        <v>265</v>
      </c>
      <c r="B33" s="106"/>
      <c r="C33" s="106"/>
      <c r="D33" s="106"/>
      <c r="E33" s="3">
        <v>851</v>
      </c>
      <c r="F33" s="2" t="s">
        <v>11</v>
      </c>
      <c r="G33" s="2" t="s">
        <v>13</v>
      </c>
      <c r="H33" s="81" t="s">
        <v>434</v>
      </c>
      <c r="I33" s="2" t="s">
        <v>18</v>
      </c>
      <c r="J33" s="20">
        <f>'3.ВС'!J29</f>
        <v>0</v>
      </c>
      <c r="K33" s="20">
        <f>'3.ВС'!K29</f>
        <v>0</v>
      </c>
      <c r="L33" s="20">
        <f>'3.ВС'!L29</f>
        <v>0</v>
      </c>
    </row>
    <row r="34" spans="1:12" ht="60" hidden="1" x14ac:dyDescent="0.25">
      <c r="A34" s="48" t="s">
        <v>20</v>
      </c>
      <c r="B34" s="106"/>
      <c r="C34" s="106"/>
      <c r="D34" s="106"/>
      <c r="E34" s="3">
        <v>851</v>
      </c>
      <c r="F34" s="2" t="s">
        <v>11</v>
      </c>
      <c r="G34" s="2" t="s">
        <v>13</v>
      </c>
      <c r="H34" s="81" t="s">
        <v>434</v>
      </c>
      <c r="I34" s="2" t="s">
        <v>21</v>
      </c>
      <c r="J34" s="20">
        <f t="shared" ref="J34:L34" si="26">J35</f>
        <v>0</v>
      </c>
      <c r="K34" s="20">
        <f t="shared" si="26"/>
        <v>0</v>
      </c>
      <c r="L34" s="20">
        <f t="shared" si="26"/>
        <v>0</v>
      </c>
    </row>
    <row r="35" spans="1:12" ht="60" hidden="1" x14ac:dyDescent="0.25">
      <c r="A35" s="48" t="s">
        <v>9</v>
      </c>
      <c r="B35" s="107"/>
      <c r="C35" s="107"/>
      <c r="D35" s="107"/>
      <c r="E35" s="3">
        <v>851</v>
      </c>
      <c r="F35" s="2" t="s">
        <v>11</v>
      </c>
      <c r="G35" s="2" t="s">
        <v>13</v>
      </c>
      <c r="H35" s="81" t="s">
        <v>434</v>
      </c>
      <c r="I35" s="2" t="s">
        <v>22</v>
      </c>
      <c r="J35" s="20">
        <f>'3.ВС'!J31</f>
        <v>0</v>
      </c>
      <c r="K35" s="20">
        <f>'3.ВС'!K31</f>
        <v>0</v>
      </c>
      <c r="L35" s="20">
        <f>'3.ВС'!L31</f>
        <v>0</v>
      </c>
    </row>
    <row r="36" spans="1:12" ht="105" hidden="1" x14ac:dyDescent="0.25">
      <c r="A36" s="106" t="s">
        <v>63</v>
      </c>
      <c r="B36" s="107"/>
      <c r="C36" s="107"/>
      <c r="D36" s="107"/>
      <c r="E36" s="103">
        <v>851</v>
      </c>
      <c r="F36" s="2" t="s">
        <v>11</v>
      </c>
      <c r="G36" s="2" t="s">
        <v>13</v>
      </c>
      <c r="H36" s="81" t="s">
        <v>326</v>
      </c>
      <c r="I36" s="3"/>
      <c r="J36" s="20">
        <f t="shared" ref="J36" si="27">J37+J39</f>
        <v>0</v>
      </c>
      <c r="K36" s="20">
        <f t="shared" ref="K36" si="28">K37+K39</f>
        <v>0</v>
      </c>
      <c r="L36" s="20">
        <f t="shared" ref="L36" si="29">L37+L39</f>
        <v>0</v>
      </c>
    </row>
    <row r="37" spans="1:12" ht="135" hidden="1" x14ac:dyDescent="0.25">
      <c r="A37" s="106" t="s">
        <v>15</v>
      </c>
      <c r="B37" s="107"/>
      <c r="C37" s="107"/>
      <c r="D37" s="107"/>
      <c r="E37" s="103">
        <v>851</v>
      </c>
      <c r="F37" s="2" t="s">
        <v>11</v>
      </c>
      <c r="G37" s="2" t="s">
        <v>13</v>
      </c>
      <c r="H37" s="81" t="s">
        <v>326</v>
      </c>
      <c r="I37" s="2" t="s">
        <v>17</v>
      </c>
      <c r="J37" s="20">
        <f t="shared" ref="J37:L37" si="30">J38</f>
        <v>0</v>
      </c>
      <c r="K37" s="20">
        <f t="shared" si="30"/>
        <v>0</v>
      </c>
      <c r="L37" s="20">
        <f t="shared" si="30"/>
        <v>0</v>
      </c>
    </row>
    <row r="38" spans="1:12" ht="45" hidden="1" x14ac:dyDescent="0.25">
      <c r="A38" s="106" t="s">
        <v>8</v>
      </c>
      <c r="B38" s="106"/>
      <c r="C38" s="106"/>
      <c r="D38" s="106"/>
      <c r="E38" s="103">
        <v>851</v>
      </c>
      <c r="F38" s="2" t="s">
        <v>11</v>
      </c>
      <c r="G38" s="2" t="s">
        <v>13</v>
      </c>
      <c r="H38" s="81" t="s">
        <v>326</v>
      </c>
      <c r="I38" s="2" t="s">
        <v>18</v>
      </c>
      <c r="J38" s="20">
        <f>'3.ВС'!J34</f>
        <v>0</v>
      </c>
      <c r="K38" s="20">
        <f>'3.ВС'!K34</f>
        <v>0</v>
      </c>
      <c r="L38" s="20">
        <f>'3.ВС'!L34</f>
        <v>0</v>
      </c>
    </row>
    <row r="39" spans="1:12" ht="60" hidden="1" x14ac:dyDescent="0.25">
      <c r="A39" s="107" t="s">
        <v>20</v>
      </c>
      <c r="B39" s="106"/>
      <c r="C39" s="106"/>
      <c r="D39" s="106"/>
      <c r="E39" s="103">
        <v>851</v>
      </c>
      <c r="F39" s="2" t="s">
        <v>11</v>
      </c>
      <c r="G39" s="2" t="s">
        <v>13</v>
      </c>
      <c r="H39" s="81" t="s">
        <v>326</v>
      </c>
      <c r="I39" s="2" t="s">
        <v>21</v>
      </c>
      <c r="J39" s="20">
        <f t="shared" ref="J39:L39" si="31">J40</f>
        <v>0</v>
      </c>
      <c r="K39" s="20">
        <f t="shared" si="31"/>
        <v>0</v>
      </c>
      <c r="L39" s="20">
        <f t="shared" si="31"/>
        <v>0</v>
      </c>
    </row>
    <row r="40" spans="1:12" ht="60" hidden="1" x14ac:dyDescent="0.25">
      <c r="A40" s="107" t="s">
        <v>9</v>
      </c>
      <c r="B40" s="107"/>
      <c r="C40" s="107"/>
      <c r="D40" s="107"/>
      <c r="E40" s="103">
        <v>851</v>
      </c>
      <c r="F40" s="2" t="s">
        <v>11</v>
      </c>
      <c r="G40" s="2" t="s">
        <v>13</v>
      </c>
      <c r="H40" s="81" t="s">
        <v>326</v>
      </c>
      <c r="I40" s="2" t="s">
        <v>22</v>
      </c>
      <c r="J40" s="20">
        <f>'3.ВС'!J36</f>
        <v>0</v>
      </c>
      <c r="K40" s="20">
        <f>'3.ВС'!K36</f>
        <v>0</v>
      </c>
      <c r="L40" s="20">
        <f>'3.ВС'!L36</f>
        <v>0</v>
      </c>
    </row>
    <row r="41" spans="1:12" ht="105" hidden="1" x14ac:dyDescent="0.25">
      <c r="A41" s="106" t="s">
        <v>14</v>
      </c>
      <c r="B41" s="107"/>
      <c r="C41" s="107"/>
      <c r="D41" s="107"/>
      <c r="E41" s="103">
        <v>851</v>
      </c>
      <c r="F41" s="2" t="s">
        <v>11</v>
      </c>
      <c r="G41" s="2" t="s">
        <v>13</v>
      </c>
      <c r="H41" s="81" t="s">
        <v>310</v>
      </c>
      <c r="I41" s="2"/>
      <c r="J41" s="20">
        <f t="shared" ref="J41:L42" si="32">J42</f>
        <v>0</v>
      </c>
      <c r="K41" s="20">
        <f t="shared" si="32"/>
        <v>0</v>
      </c>
      <c r="L41" s="20">
        <f t="shared" si="32"/>
        <v>0</v>
      </c>
    </row>
    <row r="42" spans="1:12" ht="135" hidden="1" x14ac:dyDescent="0.25">
      <c r="A42" s="106" t="s">
        <v>15</v>
      </c>
      <c r="B42" s="107"/>
      <c r="C42" s="107"/>
      <c r="D42" s="107"/>
      <c r="E42" s="103">
        <v>851</v>
      </c>
      <c r="F42" s="2" t="s">
        <v>16</v>
      </c>
      <c r="G42" s="2" t="s">
        <v>13</v>
      </c>
      <c r="H42" s="81" t="s">
        <v>310</v>
      </c>
      <c r="I42" s="2" t="s">
        <v>17</v>
      </c>
      <c r="J42" s="20">
        <f t="shared" si="32"/>
        <v>0</v>
      </c>
      <c r="K42" s="20">
        <f t="shared" si="32"/>
        <v>0</v>
      </c>
      <c r="L42" s="20">
        <f t="shared" ref="L42" si="33">L43</f>
        <v>0</v>
      </c>
    </row>
    <row r="43" spans="1:12" ht="45" hidden="1" x14ac:dyDescent="0.25">
      <c r="A43" s="106" t="s">
        <v>8</v>
      </c>
      <c r="B43" s="106"/>
      <c r="C43" s="106"/>
      <c r="D43" s="106"/>
      <c r="E43" s="103">
        <v>851</v>
      </c>
      <c r="F43" s="2" t="s">
        <v>11</v>
      </c>
      <c r="G43" s="2" t="s">
        <v>13</v>
      </c>
      <c r="H43" s="81" t="s">
        <v>310</v>
      </c>
      <c r="I43" s="2" t="s">
        <v>18</v>
      </c>
      <c r="J43" s="20">
        <f>'3.ВС'!J39</f>
        <v>0</v>
      </c>
      <c r="K43" s="20">
        <f>'3.ВС'!K39</f>
        <v>0</v>
      </c>
      <c r="L43" s="20">
        <f>'3.ВС'!L39</f>
        <v>0</v>
      </c>
    </row>
    <row r="44" spans="1:12" ht="60" hidden="1" x14ac:dyDescent="0.25">
      <c r="A44" s="106" t="s">
        <v>19</v>
      </c>
      <c r="B44" s="106"/>
      <c r="C44" s="103"/>
      <c r="D44" s="103"/>
      <c r="E44" s="103">
        <v>851</v>
      </c>
      <c r="F44" s="2" t="s">
        <v>16</v>
      </c>
      <c r="G44" s="2" t="s">
        <v>13</v>
      </c>
      <c r="H44" s="81" t="s">
        <v>311</v>
      </c>
      <c r="I44" s="2"/>
      <c r="J44" s="20">
        <f t="shared" ref="J44" si="34">J45+J47+J49</f>
        <v>0</v>
      </c>
      <c r="K44" s="20">
        <f t="shared" ref="K44" si="35">K45+K47+K49</f>
        <v>0</v>
      </c>
      <c r="L44" s="20">
        <f t="shared" ref="L44" si="36">L45+L47+L49</f>
        <v>0</v>
      </c>
    </row>
    <row r="45" spans="1:12" ht="135" hidden="1" x14ac:dyDescent="0.25">
      <c r="A45" s="106" t="s">
        <v>15</v>
      </c>
      <c r="B45" s="103"/>
      <c r="C45" s="103"/>
      <c r="D45" s="103"/>
      <c r="E45" s="103">
        <v>851</v>
      </c>
      <c r="F45" s="2" t="s">
        <v>11</v>
      </c>
      <c r="G45" s="2" t="s">
        <v>13</v>
      </c>
      <c r="H45" s="81" t="s">
        <v>311</v>
      </c>
      <c r="I45" s="2" t="s">
        <v>17</v>
      </c>
      <c r="J45" s="20">
        <f t="shared" ref="J45:L45" si="37">J46</f>
        <v>0</v>
      </c>
      <c r="K45" s="20">
        <f t="shared" si="37"/>
        <v>0</v>
      </c>
      <c r="L45" s="20">
        <f t="shared" si="37"/>
        <v>0</v>
      </c>
    </row>
    <row r="46" spans="1:12" ht="45" hidden="1" x14ac:dyDescent="0.25">
      <c r="A46" s="106" t="s">
        <v>8</v>
      </c>
      <c r="B46" s="103"/>
      <c r="C46" s="103"/>
      <c r="D46" s="103"/>
      <c r="E46" s="103">
        <v>851</v>
      </c>
      <c r="F46" s="2" t="s">
        <v>11</v>
      </c>
      <c r="G46" s="2" t="s">
        <v>13</v>
      </c>
      <c r="H46" s="81" t="s">
        <v>311</v>
      </c>
      <c r="I46" s="2" t="s">
        <v>18</v>
      </c>
      <c r="J46" s="20">
        <f>'3.ВС'!J42</f>
        <v>0</v>
      </c>
      <c r="K46" s="20">
        <f>'3.ВС'!K42</f>
        <v>0</v>
      </c>
      <c r="L46" s="20">
        <f>'3.ВС'!L42</f>
        <v>0</v>
      </c>
    </row>
    <row r="47" spans="1:12" ht="60" hidden="1" x14ac:dyDescent="0.25">
      <c r="A47" s="107" t="s">
        <v>20</v>
      </c>
      <c r="B47" s="103"/>
      <c r="C47" s="103"/>
      <c r="D47" s="103"/>
      <c r="E47" s="103">
        <v>851</v>
      </c>
      <c r="F47" s="2" t="s">
        <v>11</v>
      </c>
      <c r="G47" s="2" t="s">
        <v>13</v>
      </c>
      <c r="H47" s="81" t="s">
        <v>311</v>
      </c>
      <c r="I47" s="2" t="s">
        <v>21</v>
      </c>
      <c r="J47" s="20">
        <f t="shared" ref="J47:L47" si="38">J48</f>
        <v>0</v>
      </c>
      <c r="K47" s="20">
        <f t="shared" si="38"/>
        <v>0</v>
      </c>
      <c r="L47" s="20">
        <f t="shared" si="38"/>
        <v>0</v>
      </c>
    </row>
    <row r="48" spans="1:12" ht="60" hidden="1" x14ac:dyDescent="0.25">
      <c r="A48" s="107" t="s">
        <v>9</v>
      </c>
      <c r="B48" s="103"/>
      <c r="C48" s="103"/>
      <c r="D48" s="103"/>
      <c r="E48" s="103">
        <v>851</v>
      </c>
      <c r="F48" s="2" t="s">
        <v>11</v>
      </c>
      <c r="G48" s="2" t="s">
        <v>13</v>
      </c>
      <c r="H48" s="81" t="s">
        <v>311</v>
      </c>
      <c r="I48" s="2" t="s">
        <v>22</v>
      </c>
      <c r="J48" s="20">
        <f>'3.ВС'!J44</f>
        <v>0</v>
      </c>
      <c r="K48" s="20">
        <f>'3.ВС'!K44</f>
        <v>0</v>
      </c>
      <c r="L48" s="20">
        <f>'3.ВС'!L44</f>
        <v>0</v>
      </c>
    </row>
    <row r="49" spans="1:12" ht="30" hidden="1" x14ac:dyDescent="0.25">
      <c r="A49" s="107" t="s">
        <v>23</v>
      </c>
      <c r="B49" s="103"/>
      <c r="C49" s="103"/>
      <c r="D49" s="103"/>
      <c r="E49" s="103">
        <v>851</v>
      </c>
      <c r="F49" s="2" t="s">
        <v>11</v>
      </c>
      <c r="G49" s="2" t="s">
        <v>13</v>
      </c>
      <c r="H49" s="81" t="s">
        <v>311</v>
      </c>
      <c r="I49" s="2" t="s">
        <v>24</v>
      </c>
      <c r="J49" s="20">
        <f t="shared" ref="J49:L49" si="39">J50</f>
        <v>0</v>
      </c>
      <c r="K49" s="20">
        <f t="shared" si="39"/>
        <v>0</v>
      </c>
      <c r="L49" s="20">
        <f t="shared" si="39"/>
        <v>0</v>
      </c>
    </row>
    <row r="50" spans="1:12" ht="30" hidden="1" x14ac:dyDescent="0.25">
      <c r="A50" s="107" t="s">
        <v>25</v>
      </c>
      <c r="B50" s="103"/>
      <c r="C50" s="103"/>
      <c r="D50" s="103"/>
      <c r="E50" s="103">
        <v>851</v>
      </c>
      <c r="F50" s="2" t="s">
        <v>11</v>
      </c>
      <c r="G50" s="2" t="s">
        <v>13</v>
      </c>
      <c r="H50" s="81" t="s">
        <v>311</v>
      </c>
      <c r="I50" s="2" t="s">
        <v>26</v>
      </c>
      <c r="J50" s="20">
        <f>'3.ВС'!J46</f>
        <v>0</v>
      </c>
      <c r="K50" s="20">
        <f>'3.ВС'!K46</f>
        <v>0</v>
      </c>
      <c r="L50" s="20">
        <f>'3.ВС'!L46</f>
        <v>0</v>
      </c>
    </row>
    <row r="51" spans="1:12" ht="45" hidden="1" x14ac:dyDescent="0.25">
      <c r="A51" s="106" t="s">
        <v>401</v>
      </c>
      <c r="B51" s="106"/>
      <c r="C51" s="107"/>
      <c r="D51" s="107"/>
      <c r="E51" s="103">
        <v>851</v>
      </c>
      <c r="F51" s="2" t="s">
        <v>11</v>
      </c>
      <c r="G51" s="2" t="s">
        <v>13</v>
      </c>
      <c r="H51" s="81" t="s">
        <v>312</v>
      </c>
      <c r="I51" s="2"/>
      <c r="J51" s="20">
        <f t="shared" ref="J51:L52" si="40">J52</f>
        <v>0</v>
      </c>
      <c r="K51" s="20">
        <f t="shared" si="40"/>
        <v>0</v>
      </c>
      <c r="L51" s="20">
        <f t="shared" si="40"/>
        <v>0</v>
      </c>
    </row>
    <row r="52" spans="1:12" ht="60" hidden="1" x14ac:dyDescent="0.25">
      <c r="A52" s="107" t="s">
        <v>20</v>
      </c>
      <c r="B52" s="107"/>
      <c r="C52" s="107"/>
      <c r="D52" s="107"/>
      <c r="E52" s="103">
        <v>851</v>
      </c>
      <c r="F52" s="2" t="s">
        <v>11</v>
      </c>
      <c r="G52" s="2" t="s">
        <v>13</v>
      </c>
      <c r="H52" s="81" t="s">
        <v>312</v>
      </c>
      <c r="I52" s="2" t="s">
        <v>21</v>
      </c>
      <c r="J52" s="20">
        <f t="shared" si="40"/>
        <v>0</v>
      </c>
      <c r="K52" s="20">
        <f t="shared" si="40"/>
        <v>0</v>
      </c>
      <c r="L52" s="20">
        <f t="shared" ref="L52" si="41">L53</f>
        <v>0</v>
      </c>
    </row>
    <row r="53" spans="1:12" ht="60" hidden="1" x14ac:dyDescent="0.25">
      <c r="A53" s="107" t="s">
        <v>9</v>
      </c>
      <c r="B53" s="107"/>
      <c r="C53" s="107"/>
      <c r="D53" s="107"/>
      <c r="E53" s="103">
        <v>851</v>
      </c>
      <c r="F53" s="2" t="s">
        <v>11</v>
      </c>
      <c r="G53" s="2" t="s">
        <v>13</v>
      </c>
      <c r="H53" s="81" t="s">
        <v>312</v>
      </c>
      <c r="I53" s="2" t="s">
        <v>22</v>
      </c>
      <c r="J53" s="20">
        <f>'3.ВС'!J49</f>
        <v>0</v>
      </c>
      <c r="K53" s="20">
        <f>'3.ВС'!K49</f>
        <v>0</v>
      </c>
      <c r="L53" s="20">
        <f>'3.ВС'!L49</f>
        <v>0</v>
      </c>
    </row>
    <row r="54" spans="1:12" ht="75" hidden="1" x14ac:dyDescent="0.25">
      <c r="A54" s="106" t="s">
        <v>296</v>
      </c>
      <c r="B54" s="106"/>
      <c r="C54" s="106"/>
      <c r="D54" s="106"/>
      <c r="E54" s="103">
        <v>851</v>
      </c>
      <c r="F54" s="2" t="s">
        <v>11</v>
      </c>
      <c r="G54" s="2" t="s">
        <v>13</v>
      </c>
      <c r="H54" s="81" t="s">
        <v>313</v>
      </c>
      <c r="I54" s="2"/>
      <c r="J54" s="20">
        <f t="shared" ref="J54:L55" si="42">J55</f>
        <v>0</v>
      </c>
      <c r="K54" s="20">
        <f t="shared" si="42"/>
        <v>0</v>
      </c>
      <c r="L54" s="20">
        <f t="shared" si="42"/>
        <v>0</v>
      </c>
    </row>
    <row r="55" spans="1:12" ht="60" hidden="1" x14ac:dyDescent="0.25">
      <c r="A55" s="107" t="s">
        <v>20</v>
      </c>
      <c r="B55" s="107"/>
      <c r="C55" s="107"/>
      <c r="D55" s="107"/>
      <c r="E55" s="103">
        <v>851</v>
      </c>
      <c r="F55" s="2" t="s">
        <v>11</v>
      </c>
      <c r="G55" s="2" t="s">
        <v>13</v>
      </c>
      <c r="H55" s="81" t="s">
        <v>313</v>
      </c>
      <c r="I55" s="2" t="s">
        <v>21</v>
      </c>
      <c r="J55" s="20">
        <f t="shared" si="42"/>
        <v>0</v>
      </c>
      <c r="K55" s="20">
        <f t="shared" si="42"/>
        <v>0</v>
      </c>
      <c r="L55" s="20">
        <f t="shared" ref="L55" si="43">L56</f>
        <v>0</v>
      </c>
    </row>
    <row r="56" spans="1:12" ht="60" hidden="1" x14ac:dyDescent="0.25">
      <c r="A56" s="107" t="s">
        <v>9</v>
      </c>
      <c r="B56" s="107"/>
      <c r="C56" s="107"/>
      <c r="D56" s="107"/>
      <c r="E56" s="103">
        <v>851</v>
      </c>
      <c r="F56" s="2" t="s">
        <v>11</v>
      </c>
      <c r="G56" s="2" t="s">
        <v>13</v>
      </c>
      <c r="H56" s="81" t="s">
        <v>313</v>
      </c>
      <c r="I56" s="2" t="s">
        <v>22</v>
      </c>
      <c r="J56" s="20">
        <f>'3.ВС'!J52</f>
        <v>0</v>
      </c>
      <c r="K56" s="20">
        <f>'3.ВС'!K52</f>
        <v>0</v>
      </c>
      <c r="L56" s="20">
        <f>'3.ВС'!L52</f>
        <v>0</v>
      </c>
    </row>
    <row r="57" spans="1:12" ht="45" hidden="1" x14ac:dyDescent="0.25">
      <c r="A57" s="106" t="s">
        <v>28</v>
      </c>
      <c r="B57" s="106"/>
      <c r="C57" s="107"/>
      <c r="D57" s="107"/>
      <c r="E57" s="103">
        <v>851</v>
      </c>
      <c r="F57" s="2" t="s">
        <v>11</v>
      </c>
      <c r="G57" s="2" t="s">
        <v>13</v>
      </c>
      <c r="H57" s="81" t="s">
        <v>314</v>
      </c>
      <c r="I57" s="2"/>
      <c r="J57" s="20">
        <f t="shared" ref="J57:L58" si="44">J58</f>
        <v>0</v>
      </c>
      <c r="K57" s="20">
        <f t="shared" si="44"/>
        <v>0</v>
      </c>
      <c r="L57" s="20">
        <f t="shared" si="44"/>
        <v>0</v>
      </c>
    </row>
    <row r="58" spans="1:12" ht="30" hidden="1" x14ac:dyDescent="0.25">
      <c r="A58" s="107" t="s">
        <v>23</v>
      </c>
      <c r="B58" s="107"/>
      <c r="C58" s="107"/>
      <c r="D58" s="107"/>
      <c r="E58" s="103">
        <v>851</v>
      </c>
      <c r="F58" s="2" t="s">
        <v>11</v>
      </c>
      <c r="G58" s="2" t="s">
        <v>13</v>
      </c>
      <c r="H58" s="81" t="s">
        <v>314</v>
      </c>
      <c r="I58" s="2" t="s">
        <v>24</v>
      </c>
      <c r="J58" s="20">
        <f t="shared" si="44"/>
        <v>0</v>
      </c>
      <c r="K58" s="20">
        <f t="shared" si="44"/>
        <v>0</v>
      </c>
      <c r="L58" s="20">
        <f t="shared" ref="L58" si="45">L59</f>
        <v>0</v>
      </c>
    </row>
    <row r="59" spans="1:12" ht="30" hidden="1" x14ac:dyDescent="0.25">
      <c r="A59" s="107" t="s">
        <v>25</v>
      </c>
      <c r="B59" s="107"/>
      <c r="C59" s="107"/>
      <c r="D59" s="107"/>
      <c r="E59" s="103">
        <v>851</v>
      </c>
      <c r="F59" s="2" t="s">
        <v>11</v>
      </c>
      <c r="G59" s="2" t="s">
        <v>13</v>
      </c>
      <c r="H59" s="81" t="s">
        <v>314</v>
      </c>
      <c r="I59" s="2" t="s">
        <v>26</v>
      </c>
      <c r="J59" s="20">
        <f>'3.ВС'!J55</f>
        <v>0</v>
      </c>
      <c r="K59" s="20">
        <f>'3.ВС'!K55</f>
        <v>0</v>
      </c>
      <c r="L59" s="20">
        <f>'3.ВС'!L55</f>
        <v>0</v>
      </c>
    </row>
    <row r="60" spans="1:12" ht="135" hidden="1" x14ac:dyDescent="0.25">
      <c r="A60" s="106" t="s">
        <v>27</v>
      </c>
      <c r="B60" s="106"/>
      <c r="C60" s="107"/>
      <c r="D60" s="107"/>
      <c r="E60" s="103">
        <v>851</v>
      </c>
      <c r="F60" s="2" t="s">
        <v>11</v>
      </c>
      <c r="G60" s="2" t="s">
        <v>13</v>
      </c>
      <c r="H60" s="81" t="s">
        <v>315</v>
      </c>
      <c r="I60" s="2"/>
      <c r="J60" s="20">
        <f t="shared" ref="J60:L61" si="46">J61</f>
        <v>0</v>
      </c>
      <c r="K60" s="20">
        <f t="shared" si="46"/>
        <v>0</v>
      </c>
      <c r="L60" s="20">
        <f t="shared" si="46"/>
        <v>0</v>
      </c>
    </row>
    <row r="61" spans="1:12" ht="60" hidden="1" x14ac:dyDescent="0.25">
      <c r="A61" s="107" t="s">
        <v>20</v>
      </c>
      <c r="B61" s="106"/>
      <c r="C61" s="106"/>
      <c r="D61" s="106"/>
      <c r="E61" s="103">
        <v>851</v>
      </c>
      <c r="F61" s="2" t="s">
        <v>11</v>
      </c>
      <c r="G61" s="2" t="s">
        <v>13</v>
      </c>
      <c r="H61" s="81" t="s">
        <v>315</v>
      </c>
      <c r="I61" s="2" t="s">
        <v>21</v>
      </c>
      <c r="J61" s="20">
        <f t="shared" si="46"/>
        <v>0</v>
      </c>
      <c r="K61" s="20">
        <f t="shared" si="46"/>
        <v>0</v>
      </c>
      <c r="L61" s="20">
        <f t="shared" ref="L61" si="47">L62</f>
        <v>0</v>
      </c>
    </row>
    <row r="62" spans="1:12" ht="60" hidden="1" x14ac:dyDescent="0.25">
      <c r="A62" s="107" t="s">
        <v>9</v>
      </c>
      <c r="B62" s="107"/>
      <c r="C62" s="107"/>
      <c r="D62" s="107"/>
      <c r="E62" s="103">
        <v>851</v>
      </c>
      <c r="F62" s="2" t="s">
        <v>11</v>
      </c>
      <c r="G62" s="2" t="s">
        <v>13</v>
      </c>
      <c r="H62" s="81" t="s">
        <v>315</v>
      </c>
      <c r="I62" s="2" t="s">
        <v>22</v>
      </c>
      <c r="J62" s="20">
        <f>'3.ВС'!J58</f>
        <v>0</v>
      </c>
      <c r="K62" s="20">
        <f>'3.ВС'!K58</f>
        <v>0</v>
      </c>
      <c r="L62" s="20">
        <f>'3.ВС'!L58</f>
        <v>0</v>
      </c>
    </row>
    <row r="63" spans="1:12" ht="137.25" customHeight="1" x14ac:dyDescent="0.25">
      <c r="A63" s="48" t="s">
        <v>466</v>
      </c>
      <c r="B63" s="34"/>
      <c r="C63" s="112"/>
      <c r="D63" s="112"/>
      <c r="E63" s="118">
        <v>851</v>
      </c>
      <c r="F63" s="2" t="s">
        <v>11</v>
      </c>
      <c r="G63" s="2" t="s">
        <v>13</v>
      </c>
      <c r="H63" s="81" t="s">
        <v>467</v>
      </c>
      <c r="I63" s="2"/>
      <c r="J63" s="20">
        <f t="shared" ref="J63:J73" si="48">J64</f>
        <v>450</v>
      </c>
      <c r="K63" s="20"/>
      <c r="L63" s="20"/>
    </row>
    <row r="64" spans="1:12" ht="60" x14ac:dyDescent="0.25">
      <c r="A64" s="48" t="s">
        <v>20</v>
      </c>
      <c r="B64" s="111"/>
      <c r="C64" s="111"/>
      <c r="D64" s="111"/>
      <c r="E64" s="118">
        <v>851</v>
      </c>
      <c r="F64" s="2" t="s">
        <v>11</v>
      </c>
      <c r="G64" s="2" t="s">
        <v>13</v>
      </c>
      <c r="H64" s="81" t="s">
        <v>467</v>
      </c>
      <c r="I64" s="2" t="s">
        <v>21</v>
      </c>
      <c r="J64" s="20">
        <f t="shared" si="48"/>
        <v>450</v>
      </c>
      <c r="K64" s="20"/>
      <c r="L64" s="20"/>
    </row>
    <row r="65" spans="1:12" ht="60" x14ac:dyDescent="0.25">
      <c r="A65" s="48" t="s">
        <v>9</v>
      </c>
      <c r="B65" s="112"/>
      <c r="C65" s="112"/>
      <c r="D65" s="112"/>
      <c r="E65" s="118">
        <v>851</v>
      </c>
      <c r="F65" s="2" t="s">
        <v>11</v>
      </c>
      <c r="G65" s="2" t="s">
        <v>13</v>
      </c>
      <c r="H65" s="81" t="s">
        <v>467</v>
      </c>
      <c r="I65" s="2" t="s">
        <v>22</v>
      </c>
      <c r="J65" s="20">
        <v>450</v>
      </c>
      <c r="K65" s="20"/>
      <c r="L65" s="20"/>
    </row>
    <row r="66" spans="1:12" ht="135" customHeight="1" x14ac:dyDescent="0.25">
      <c r="A66" s="112" t="s">
        <v>468</v>
      </c>
      <c r="B66" s="34"/>
      <c r="C66" s="112"/>
      <c r="D66" s="112"/>
      <c r="E66" s="118">
        <v>851</v>
      </c>
      <c r="F66" s="2" t="s">
        <v>11</v>
      </c>
      <c r="G66" s="2" t="s">
        <v>13</v>
      </c>
      <c r="H66" s="81" t="s">
        <v>469</v>
      </c>
      <c r="I66" s="2"/>
      <c r="J66" s="20">
        <f t="shared" si="48"/>
        <v>450</v>
      </c>
      <c r="K66" s="20"/>
      <c r="L66" s="20"/>
    </row>
    <row r="67" spans="1:12" ht="60" x14ac:dyDescent="0.25">
      <c r="A67" s="48" t="s">
        <v>20</v>
      </c>
      <c r="B67" s="111"/>
      <c r="C67" s="111"/>
      <c r="D67" s="111"/>
      <c r="E67" s="118">
        <v>851</v>
      </c>
      <c r="F67" s="2" t="s">
        <v>11</v>
      </c>
      <c r="G67" s="2" t="s">
        <v>13</v>
      </c>
      <c r="H67" s="81" t="s">
        <v>469</v>
      </c>
      <c r="I67" s="2" t="s">
        <v>21</v>
      </c>
      <c r="J67" s="20">
        <f t="shared" si="48"/>
        <v>450</v>
      </c>
      <c r="K67" s="20"/>
      <c r="L67" s="20"/>
    </row>
    <row r="68" spans="1:12" ht="60" x14ac:dyDescent="0.25">
      <c r="A68" s="48" t="s">
        <v>9</v>
      </c>
      <c r="B68" s="112"/>
      <c r="C68" s="112"/>
      <c r="D68" s="112"/>
      <c r="E68" s="118">
        <v>851</v>
      </c>
      <c r="F68" s="2" t="s">
        <v>11</v>
      </c>
      <c r="G68" s="2" t="s">
        <v>13</v>
      </c>
      <c r="H68" s="81" t="s">
        <v>469</v>
      </c>
      <c r="I68" s="2" t="s">
        <v>22</v>
      </c>
      <c r="J68" s="20">
        <v>450</v>
      </c>
      <c r="K68" s="20"/>
      <c r="L68" s="20"/>
    </row>
    <row r="69" spans="1:12" ht="209.25" customHeight="1" x14ac:dyDescent="0.25">
      <c r="A69" s="112" t="s">
        <v>470</v>
      </c>
      <c r="B69" s="34"/>
      <c r="C69" s="112"/>
      <c r="D69" s="112"/>
      <c r="E69" s="118">
        <v>851</v>
      </c>
      <c r="F69" s="2" t="s">
        <v>11</v>
      </c>
      <c r="G69" s="2" t="s">
        <v>13</v>
      </c>
      <c r="H69" s="81" t="s">
        <v>471</v>
      </c>
      <c r="I69" s="2"/>
      <c r="J69" s="20">
        <f t="shared" si="48"/>
        <v>450</v>
      </c>
      <c r="K69" s="20"/>
      <c r="L69" s="20"/>
    </row>
    <row r="70" spans="1:12" ht="60" x14ac:dyDescent="0.25">
      <c r="A70" s="48" t="s">
        <v>20</v>
      </c>
      <c r="B70" s="111"/>
      <c r="C70" s="111"/>
      <c r="D70" s="111"/>
      <c r="E70" s="118">
        <v>851</v>
      </c>
      <c r="F70" s="2" t="s">
        <v>11</v>
      </c>
      <c r="G70" s="2" t="s">
        <v>13</v>
      </c>
      <c r="H70" s="81" t="s">
        <v>471</v>
      </c>
      <c r="I70" s="2" t="s">
        <v>21</v>
      </c>
      <c r="J70" s="20">
        <f t="shared" si="48"/>
        <v>450</v>
      </c>
      <c r="K70" s="20"/>
      <c r="L70" s="20"/>
    </row>
    <row r="71" spans="1:12" ht="60" x14ac:dyDescent="0.25">
      <c r="A71" s="48" t="s">
        <v>9</v>
      </c>
      <c r="B71" s="112"/>
      <c r="C71" s="112"/>
      <c r="D71" s="112"/>
      <c r="E71" s="118">
        <v>851</v>
      </c>
      <c r="F71" s="2" t="s">
        <v>11</v>
      </c>
      <c r="G71" s="2" t="s">
        <v>13</v>
      </c>
      <c r="H71" s="81" t="s">
        <v>471</v>
      </c>
      <c r="I71" s="2" t="s">
        <v>22</v>
      </c>
      <c r="J71" s="20">
        <v>450</v>
      </c>
      <c r="K71" s="20"/>
      <c r="L71" s="20"/>
    </row>
    <row r="72" spans="1:12" ht="134.25" customHeight="1" x14ac:dyDescent="0.25">
      <c r="A72" s="112" t="s">
        <v>472</v>
      </c>
      <c r="B72" s="34"/>
      <c r="C72" s="112"/>
      <c r="D72" s="112"/>
      <c r="E72" s="118">
        <v>851</v>
      </c>
      <c r="F72" s="2" t="s">
        <v>11</v>
      </c>
      <c r="G72" s="2" t="s">
        <v>13</v>
      </c>
      <c r="H72" s="81" t="s">
        <v>473</v>
      </c>
      <c r="I72" s="2"/>
      <c r="J72" s="20">
        <f t="shared" si="48"/>
        <v>1575</v>
      </c>
      <c r="K72" s="20"/>
      <c r="L72" s="20"/>
    </row>
    <row r="73" spans="1:12" ht="60" x14ac:dyDescent="0.25">
      <c r="A73" s="48" t="s">
        <v>20</v>
      </c>
      <c r="B73" s="111"/>
      <c r="C73" s="111"/>
      <c r="D73" s="111"/>
      <c r="E73" s="118">
        <v>851</v>
      </c>
      <c r="F73" s="2" t="s">
        <v>11</v>
      </c>
      <c r="G73" s="2" t="s">
        <v>13</v>
      </c>
      <c r="H73" s="81" t="s">
        <v>473</v>
      </c>
      <c r="I73" s="2" t="s">
        <v>21</v>
      </c>
      <c r="J73" s="20">
        <f t="shared" si="48"/>
        <v>1575</v>
      </c>
      <c r="K73" s="20"/>
      <c r="L73" s="20"/>
    </row>
    <row r="74" spans="1:12" ht="60" x14ac:dyDescent="0.25">
      <c r="A74" s="48" t="s">
        <v>9</v>
      </c>
      <c r="B74" s="112"/>
      <c r="C74" s="112"/>
      <c r="D74" s="112"/>
      <c r="E74" s="118">
        <v>851</v>
      </c>
      <c r="F74" s="2" t="s">
        <v>11</v>
      </c>
      <c r="G74" s="2" t="s">
        <v>13</v>
      </c>
      <c r="H74" s="81" t="s">
        <v>473</v>
      </c>
      <c r="I74" s="2" t="s">
        <v>22</v>
      </c>
      <c r="J74" s="20">
        <v>1575</v>
      </c>
      <c r="K74" s="20"/>
      <c r="L74" s="20"/>
    </row>
    <row r="75" spans="1:12" hidden="1" x14ac:dyDescent="0.25">
      <c r="A75" s="106" t="s">
        <v>29</v>
      </c>
      <c r="B75" s="107"/>
      <c r="C75" s="107"/>
      <c r="D75" s="107"/>
      <c r="E75" s="103">
        <v>851</v>
      </c>
      <c r="F75" s="2" t="s">
        <v>11</v>
      </c>
      <c r="G75" s="2" t="s">
        <v>30</v>
      </c>
      <c r="H75" s="3"/>
      <c r="I75" s="2"/>
      <c r="J75" s="20">
        <f t="shared" ref="J75:L77" si="49">J76</f>
        <v>0</v>
      </c>
      <c r="K75" s="20">
        <f t="shared" si="49"/>
        <v>0</v>
      </c>
      <c r="L75" s="20">
        <f t="shared" si="49"/>
        <v>0</v>
      </c>
    </row>
    <row r="76" spans="1:12" ht="105" hidden="1" x14ac:dyDescent="0.25">
      <c r="A76" s="106" t="s">
        <v>31</v>
      </c>
      <c r="B76" s="107"/>
      <c r="C76" s="107"/>
      <c r="D76" s="107"/>
      <c r="E76" s="103">
        <v>851</v>
      </c>
      <c r="F76" s="2" t="s">
        <v>11</v>
      </c>
      <c r="G76" s="2" t="s">
        <v>30</v>
      </c>
      <c r="H76" s="81" t="s">
        <v>316</v>
      </c>
      <c r="I76" s="2"/>
      <c r="J76" s="20">
        <f t="shared" si="49"/>
        <v>0</v>
      </c>
      <c r="K76" s="20">
        <f t="shared" si="49"/>
        <v>0</v>
      </c>
      <c r="L76" s="20">
        <f t="shared" ref="L76:L77" si="50">L77</f>
        <v>0</v>
      </c>
    </row>
    <row r="77" spans="1:12" ht="60" hidden="1" x14ac:dyDescent="0.25">
      <c r="A77" s="107" t="s">
        <v>20</v>
      </c>
      <c r="B77" s="106"/>
      <c r="C77" s="106"/>
      <c r="D77" s="106"/>
      <c r="E77" s="103">
        <v>851</v>
      </c>
      <c r="F77" s="2" t="s">
        <v>11</v>
      </c>
      <c r="G77" s="2" t="s">
        <v>30</v>
      </c>
      <c r="H77" s="81" t="s">
        <v>316</v>
      </c>
      <c r="I77" s="2" t="s">
        <v>21</v>
      </c>
      <c r="J77" s="20">
        <f t="shared" si="49"/>
        <v>0</v>
      </c>
      <c r="K77" s="20">
        <f t="shared" si="49"/>
        <v>0</v>
      </c>
      <c r="L77" s="20">
        <f t="shared" si="50"/>
        <v>0</v>
      </c>
    </row>
    <row r="78" spans="1:12" ht="60" hidden="1" x14ac:dyDescent="0.25">
      <c r="A78" s="107" t="s">
        <v>9</v>
      </c>
      <c r="B78" s="107"/>
      <c r="C78" s="107"/>
      <c r="D78" s="107"/>
      <c r="E78" s="103">
        <v>851</v>
      </c>
      <c r="F78" s="2" t="s">
        <v>11</v>
      </c>
      <c r="G78" s="2" t="s">
        <v>30</v>
      </c>
      <c r="H78" s="81" t="s">
        <v>316</v>
      </c>
      <c r="I78" s="2" t="s">
        <v>22</v>
      </c>
      <c r="J78" s="20">
        <f>'3.ВС'!J74</f>
        <v>0</v>
      </c>
      <c r="K78" s="20">
        <f>'3.ВС'!K74</f>
        <v>0</v>
      </c>
      <c r="L78" s="20">
        <f>'3.ВС'!L74</f>
        <v>0</v>
      </c>
    </row>
    <row r="79" spans="1:12" ht="90" hidden="1" x14ac:dyDescent="0.25">
      <c r="A79" s="106" t="s">
        <v>126</v>
      </c>
      <c r="B79" s="107"/>
      <c r="C79" s="107"/>
      <c r="D79" s="107"/>
      <c r="E79" s="4">
        <v>853</v>
      </c>
      <c r="F79" s="2" t="s">
        <v>11</v>
      </c>
      <c r="G79" s="2" t="s">
        <v>100</v>
      </c>
      <c r="H79" s="3"/>
      <c r="I79" s="2"/>
      <c r="J79" s="20">
        <f t="shared" ref="J79" si="51">J80+J85+J88+J91+J94+J97</f>
        <v>0</v>
      </c>
      <c r="K79" s="20">
        <f t="shared" ref="K79" si="52">K80+K85+K88+K91+K94+K97</f>
        <v>0</v>
      </c>
      <c r="L79" s="20">
        <f t="shared" ref="L79" si="53">L80+L85+L88+L91+L94+L97</f>
        <v>0</v>
      </c>
    </row>
    <row r="80" spans="1:12" ht="60" hidden="1" x14ac:dyDescent="0.25">
      <c r="A80" s="106" t="s">
        <v>19</v>
      </c>
      <c r="B80" s="103"/>
      <c r="C80" s="103"/>
      <c r="D80" s="103"/>
      <c r="E80" s="4">
        <v>853</v>
      </c>
      <c r="F80" s="2" t="s">
        <v>16</v>
      </c>
      <c r="G80" s="2" t="s">
        <v>100</v>
      </c>
      <c r="H80" s="81" t="s">
        <v>377</v>
      </c>
      <c r="I80" s="2"/>
      <c r="J80" s="20">
        <f t="shared" ref="J80" si="54">J81+J83</f>
        <v>0</v>
      </c>
      <c r="K80" s="20">
        <f t="shared" ref="K80" si="55">K81+K83</f>
        <v>0</v>
      </c>
      <c r="L80" s="20">
        <f t="shared" ref="L80" si="56">L81+L83</f>
        <v>0</v>
      </c>
    </row>
    <row r="81" spans="1:12" ht="135" hidden="1" x14ac:dyDescent="0.25">
      <c r="A81" s="106" t="s">
        <v>15</v>
      </c>
      <c r="B81" s="103"/>
      <c r="C81" s="103"/>
      <c r="D81" s="103"/>
      <c r="E81" s="4">
        <v>853</v>
      </c>
      <c r="F81" s="2" t="s">
        <v>11</v>
      </c>
      <c r="G81" s="2" t="s">
        <v>100</v>
      </c>
      <c r="H81" s="81" t="s">
        <v>377</v>
      </c>
      <c r="I81" s="2" t="s">
        <v>17</v>
      </c>
      <c r="J81" s="20">
        <f t="shared" ref="J81:L81" si="57">J82</f>
        <v>0</v>
      </c>
      <c r="K81" s="20">
        <f t="shared" si="57"/>
        <v>0</v>
      </c>
      <c r="L81" s="20">
        <f t="shared" si="57"/>
        <v>0</v>
      </c>
    </row>
    <row r="82" spans="1:12" ht="45" hidden="1" x14ac:dyDescent="0.25">
      <c r="A82" s="106" t="s">
        <v>8</v>
      </c>
      <c r="B82" s="103"/>
      <c r="C82" s="103"/>
      <c r="D82" s="103"/>
      <c r="E82" s="4">
        <v>853</v>
      </c>
      <c r="F82" s="2" t="s">
        <v>11</v>
      </c>
      <c r="G82" s="2" t="s">
        <v>100</v>
      </c>
      <c r="H82" s="81" t="s">
        <v>377</v>
      </c>
      <c r="I82" s="2" t="s">
        <v>18</v>
      </c>
      <c r="J82" s="20">
        <f>'3.ВС'!J377</f>
        <v>0</v>
      </c>
      <c r="K82" s="20">
        <f>'3.ВС'!K377</f>
        <v>0</v>
      </c>
      <c r="L82" s="20">
        <f>'3.ВС'!L377</f>
        <v>0</v>
      </c>
    </row>
    <row r="83" spans="1:12" ht="60" hidden="1" x14ac:dyDescent="0.25">
      <c r="A83" s="107" t="s">
        <v>20</v>
      </c>
      <c r="B83" s="103"/>
      <c r="C83" s="103"/>
      <c r="D83" s="103"/>
      <c r="E83" s="4">
        <v>853</v>
      </c>
      <c r="F83" s="2" t="s">
        <v>11</v>
      </c>
      <c r="G83" s="2" t="s">
        <v>100</v>
      </c>
      <c r="H83" s="81" t="s">
        <v>377</v>
      </c>
      <c r="I83" s="2" t="s">
        <v>21</v>
      </c>
      <c r="J83" s="20">
        <f t="shared" ref="J83:L83" si="58">J84</f>
        <v>0</v>
      </c>
      <c r="K83" s="20">
        <f t="shared" si="58"/>
        <v>0</v>
      </c>
      <c r="L83" s="20">
        <f t="shared" si="58"/>
        <v>0</v>
      </c>
    </row>
    <row r="84" spans="1:12" ht="60" hidden="1" x14ac:dyDescent="0.25">
      <c r="A84" s="107" t="s">
        <v>9</v>
      </c>
      <c r="B84" s="103"/>
      <c r="C84" s="103"/>
      <c r="D84" s="103"/>
      <c r="E84" s="4">
        <v>853</v>
      </c>
      <c r="F84" s="2" t="s">
        <v>11</v>
      </c>
      <c r="G84" s="2" t="s">
        <v>100</v>
      </c>
      <c r="H84" s="81" t="s">
        <v>377</v>
      </c>
      <c r="I84" s="2" t="s">
        <v>22</v>
      </c>
      <c r="J84" s="20">
        <f>'3.ВС'!J379</f>
        <v>0</v>
      </c>
      <c r="K84" s="20">
        <f>'3.ВС'!K379</f>
        <v>0</v>
      </c>
      <c r="L84" s="20">
        <f>'3.ВС'!L379</f>
        <v>0</v>
      </c>
    </row>
    <row r="85" spans="1:12" ht="150" hidden="1" x14ac:dyDescent="0.25">
      <c r="A85" s="107" t="s">
        <v>242</v>
      </c>
      <c r="B85" s="103"/>
      <c r="C85" s="103"/>
      <c r="D85" s="103"/>
      <c r="E85" s="4"/>
      <c r="F85" s="2" t="s">
        <v>11</v>
      </c>
      <c r="G85" s="2" t="s">
        <v>100</v>
      </c>
      <c r="H85" s="81" t="s">
        <v>378</v>
      </c>
      <c r="I85" s="2"/>
      <c r="J85" s="20">
        <f t="shared" ref="J85:L86" si="59">J86</f>
        <v>0</v>
      </c>
      <c r="K85" s="20">
        <f t="shared" si="59"/>
        <v>0</v>
      </c>
      <c r="L85" s="20">
        <f t="shared" si="59"/>
        <v>0</v>
      </c>
    </row>
    <row r="86" spans="1:12" ht="60" hidden="1" x14ac:dyDescent="0.25">
      <c r="A86" s="107" t="s">
        <v>20</v>
      </c>
      <c r="B86" s="103"/>
      <c r="C86" s="103"/>
      <c r="D86" s="103"/>
      <c r="E86" s="4"/>
      <c r="F86" s="2" t="s">
        <v>11</v>
      </c>
      <c r="G86" s="2" t="s">
        <v>100</v>
      </c>
      <c r="H86" s="81" t="s">
        <v>378</v>
      </c>
      <c r="I86" s="2" t="s">
        <v>21</v>
      </c>
      <c r="J86" s="20">
        <f t="shared" si="59"/>
        <v>0</v>
      </c>
      <c r="K86" s="20">
        <f t="shared" si="59"/>
        <v>0</v>
      </c>
      <c r="L86" s="20">
        <f t="shared" ref="L86" si="60">L87</f>
        <v>0</v>
      </c>
    </row>
    <row r="87" spans="1:12" ht="60" hidden="1" x14ac:dyDescent="0.25">
      <c r="A87" s="107" t="s">
        <v>9</v>
      </c>
      <c r="B87" s="103"/>
      <c r="C87" s="103"/>
      <c r="D87" s="103"/>
      <c r="E87" s="4"/>
      <c r="F87" s="2" t="s">
        <v>11</v>
      </c>
      <c r="G87" s="2" t="s">
        <v>100</v>
      </c>
      <c r="H87" s="81" t="s">
        <v>378</v>
      </c>
      <c r="I87" s="2" t="s">
        <v>22</v>
      </c>
      <c r="J87" s="20">
        <f>'3.ВС'!J382</f>
        <v>0</v>
      </c>
      <c r="K87" s="20">
        <f>'3.ВС'!K382</f>
        <v>0</v>
      </c>
      <c r="L87" s="20">
        <f>'3.ВС'!L382</f>
        <v>0</v>
      </c>
    </row>
    <row r="88" spans="1:12" ht="75" hidden="1" x14ac:dyDescent="0.25">
      <c r="A88" s="43" t="s">
        <v>418</v>
      </c>
      <c r="B88" s="43"/>
      <c r="C88" s="43"/>
      <c r="D88" s="43"/>
      <c r="E88" s="89">
        <v>853</v>
      </c>
      <c r="F88" s="74" t="s">
        <v>11</v>
      </c>
      <c r="G88" s="74" t="s">
        <v>100</v>
      </c>
      <c r="H88" s="64" t="s">
        <v>419</v>
      </c>
      <c r="I88" s="74"/>
      <c r="J88" s="20">
        <f t="shared" ref="J88:L89" si="61">J89</f>
        <v>0</v>
      </c>
      <c r="K88" s="20">
        <f t="shared" si="61"/>
        <v>0</v>
      </c>
      <c r="L88" s="20">
        <f t="shared" si="61"/>
        <v>0</v>
      </c>
    </row>
    <row r="89" spans="1:12" ht="135" hidden="1" x14ac:dyDescent="0.25">
      <c r="A89" s="43" t="s">
        <v>15</v>
      </c>
      <c r="B89" s="43"/>
      <c r="C89" s="43"/>
      <c r="D89" s="43"/>
      <c r="E89" s="89">
        <v>853</v>
      </c>
      <c r="F89" s="74" t="s">
        <v>11</v>
      </c>
      <c r="G89" s="74" t="s">
        <v>100</v>
      </c>
      <c r="H89" s="64" t="s">
        <v>419</v>
      </c>
      <c r="I89" s="74" t="s">
        <v>17</v>
      </c>
      <c r="J89" s="20">
        <f t="shared" si="61"/>
        <v>0</v>
      </c>
      <c r="K89" s="20">
        <f t="shared" si="61"/>
        <v>0</v>
      </c>
      <c r="L89" s="20">
        <f t="shared" ref="L89" si="62">L90</f>
        <v>0</v>
      </c>
    </row>
    <row r="90" spans="1:12" ht="45" hidden="1" x14ac:dyDescent="0.25">
      <c r="A90" s="43" t="s">
        <v>265</v>
      </c>
      <c r="B90" s="43"/>
      <c r="C90" s="43"/>
      <c r="D90" s="43"/>
      <c r="E90" s="89">
        <v>853</v>
      </c>
      <c r="F90" s="74" t="s">
        <v>11</v>
      </c>
      <c r="G90" s="74" t="s">
        <v>100</v>
      </c>
      <c r="H90" s="64" t="s">
        <v>419</v>
      </c>
      <c r="I90" s="74" t="s">
        <v>18</v>
      </c>
      <c r="J90" s="20">
        <f>'3.ВС'!J385</f>
        <v>0</v>
      </c>
      <c r="K90" s="20">
        <f>'3.ВС'!K385</f>
        <v>0</v>
      </c>
      <c r="L90" s="20">
        <f>'3.ВС'!L385</f>
        <v>0</v>
      </c>
    </row>
    <row r="91" spans="1:12" ht="60" hidden="1" x14ac:dyDescent="0.25">
      <c r="A91" s="106" t="s">
        <v>19</v>
      </c>
      <c r="B91" s="107"/>
      <c r="C91" s="107"/>
      <c r="D91" s="107"/>
      <c r="E91" s="103">
        <v>857</v>
      </c>
      <c r="F91" s="2" t="s">
        <v>11</v>
      </c>
      <c r="G91" s="2" t="s">
        <v>100</v>
      </c>
      <c r="H91" s="3" t="s">
        <v>140</v>
      </c>
      <c r="I91" s="2"/>
      <c r="J91" s="20">
        <f t="shared" ref="J91:L92" si="63">J92</f>
        <v>0</v>
      </c>
      <c r="K91" s="20">
        <f t="shared" si="63"/>
        <v>0</v>
      </c>
      <c r="L91" s="20">
        <f t="shared" si="63"/>
        <v>0</v>
      </c>
    </row>
    <row r="92" spans="1:12" ht="60" hidden="1" x14ac:dyDescent="0.25">
      <c r="A92" s="107" t="s">
        <v>20</v>
      </c>
      <c r="B92" s="106"/>
      <c r="C92" s="106"/>
      <c r="D92" s="2" t="s">
        <v>11</v>
      </c>
      <c r="E92" s="103">
        <v>857</v>
      </c>
      <c r="F92" s="2" t="s">
        <v>11</v>
      </c>
      <c r="G92" s="2" t="s">
        <v>100</v>
      </c>
      <c r="H92" s="3" t="s">
        <v>140</v>
      </c>
      <c r="I92" s="2" t="s">
        <v>21</v>
      </c>
      <c r="J92" s="20">
        <f t="shared" si="63"/>
        <v>0</v>
      </c>
      <c r="K92" s="20">
        <f t="shared" si="63"/>
        <v>0</v>
      </c>
      <c r="L92" s="20">
        <f t="shared" ref="L92" si="64">L93</f>
        <v>0</v>
      </c>
    </row>
    <row r="93" spans="1:12" ht="60" hidden="1" x14ac:dyDescent="0.25">
      <c r="A93" s="107" t="s">
        <v>9</v>
      </c>
      <c r="B93" s="107"/>
      <c r="C93" s="107"/>
      <c r="D93" s="2" t="s">
        <v>11</v>
      </c>
      <c r="E93" s="103">
        <v>857</v>
      </c>
      <c r="F93" s="2" t="s">
        <v>11</v>
      </c>
      <c r="G93" s="2" t="s">
        <v>100</v>
      </c>
      <c r="H93" s="3" t="s">
        <v>140</v>
      </c>
      <c r="I93" s="2" t="s">
        <v>22</v>
      </c>
      <c r="J93" s="20">
        <f>'3.ВС'!J416</f>
        <v>0</v>
      </c>
      <c r="K93" s="20">
        <f>'3.ВС'!K416</f>
        <v>0</v>
      </c>
      <c r="L93" s="20">
        <f>'3.ВС'!L416</f>
        <v>0</v>
      </c>
    </row>
    <row r="94" spans="1:12" ht="75" hidden="1" x14ac:dyDescent="0.25">
      <c r="A94" s="106" t="s">
        <v>142</v>
      </c>
      <c r="B94" s="107"/>
      <c r="C94" s="107"/>
      <c r="D94" s="107"/>
      <c r="E94" s="103">
        <v>857</v>
      </c>
      <c r="F94" s="2" t="s">
        <v>11</v>
      </c>
      <c r="G94" s="2" t="s">
        <v>100</v>
      </c>
      <c r="H94" s="3" t="s">
        <v>143</v>
      </c>
      <c r="I94" s="2"/>
      <c r="J94" s="20">
        <f t="shared" ref="J94:L95" si="65">J95</f>
        <v>0</v>
      </c>
      <c r="K94" s="20">
        <f t="shared" si="65"/>
        <v>0</v>
      </c>
      <c r="L94" s="20">
        <f t="shared" si="65"/>
        <v>0</v>
      </c>
    </row>
    <row r="95" spans="1:12" ht="135" hidden="1" x14ac:dyDescent="0.25">
      <c r="A95" s="106" t="s">
        <v>15</v>
      </c>
      <c r="B95" s="107"/>
      <c r="C95" s="107"/>
      <c r="D95" s="107"/>
      <c r="E95" s="103">
        <v>857</v>
      </c>
      <c r="F95" s="2" t="s">
        <v>16</v>
      </c>
      <c r="G95" s="2" t="s">
        <v>100</v>
      </c>
      <c r="H95" s="3" t="s">
        <v>143</v>
      </c>
      <c r="I95" s="2" t="s">
        <v>17</v>
      </c>
      <c r="J95" s="20">
        <f t="shared" si="65"/>
        <v>0</v>
      </c>
      <c r="K95" s="20">
        <f t="shared" si="65"/>
        <v>0</v>
      </c>
      <c r="L95" s="20">
        <f t="shared" ref="L95" si="66">L96</f>
        <v>0</v>
      </c>
    </row>
    <row r="96" spans="1:12" ht="45" hidden="1" x14ac:dyDescent="0.25">
      <c r="A96" s="106" t="s">
        <v>8</v>
      </c>
      <c r="B96" s="106"/>
      <c r="C96" s="106"/>
      <c r="D96" s="106"/>
      <c r="E96" s="103">
        <v>857</v>
      </c>
      <c r="F96" s="2" t="s">
        <v>11</v>
      </c>
      <c r="G96" s="2" t="s">
        <v>100</v>
      </c>
      <c r="H96" s="3" t="s">
        <v>143</v>
      </c>
      <c r="I96" s="2" t="s">
        <v>18</v>
      </c>
      <c r="J96" s="20">
        <f>'3.ВС'!J419</f>
        <v>0</v>
      </c>
      <c r="K96" s="20">
        <f>'3.ВС'!K419</f>
        <v>0</v>
      </c>
      <c r="L96" s="20">
        <f>'3.ВС'!L419</f>
        <v>0</v>
      </c>
    </row>
    <row r="97" spans="1:12" ht="150" hidden="1" x14ac:dyDescent="0.25">
      <c r="A97" s="106" t="s">
        <v>144</v>
      </c>
      <c r="B97" s="107"/>
      <c r="C97" s="107"/>
      <c r="D97" s="2" t="s">
        <v>11</v>
      </c>
      <c r="E97" s="103">
        <v>857</v>
      </c>
      <c r="F97" s="2" t="s">
        <v>16</v>
      </c>
      <c r="G97" s="2" t="s">
        <v>100</v>
      </c>
      <c r="H97" s="3" t="s">
        <v>145</v>
      </c>
      <c r="I97" s="2"/>
      <c r="J97" s="20">
        <f t="shared" ref="J97:L98" si="67">J98</f>
        <v>0</v>
      </c>
      <c r="K97" s="20">
        <f t="shared" si="67"/>
        <v>0</v>
      </c>
      <c r="L97" s="20">
        <f t="shared" si="67"/>
        <v>0</v>
      </c>
    </row>
    <row r="98" spans="1:12" ht="60" hidden="1" x14ac:dyDescent="0.25">
      <c r="A98" s="107" t="s">
        <v>20</v>
      </c>
      <c r="B98" s="106"/>
      <c r="C98" s="106"/>
      <c r="D98" s="2" t="s">
        <v>11</v>
      </c>
      <c r="E98" s="103">
        <v>857</v>
      </c>
      <c r="F98" s="2" t="s">
        <v>11</v>
      </c>
      <c r="G98" s="2" t="s">
        <v>100</v>
      </c>
      <c r="H98" s="3" t="s">
        <v>145</v>
      </c>
      <c r="I98" s="2" t="s">
        <v>21</v>
      </c>
      <c r="J98" s="20">
        <f t="shared" si="67"/>
        <v>0</v>
      </c>
      <c r="K98" s="20">
        <f t="shared" si="67"/>
        <v>0</v>
      </c>
      <c r="L98" s="20">
        <f t="shared" ref="L98" si="68">L99</f>
        <v>0</v>
      </c>
    </row>
    <row r="99" spans="1:12" ht="60" hidden="1" x14ac:dyDescent="0.25">
      <c r="A99" s="107" t="s">
        <v>9</v>
      </c>
      <c r="B99" s="107"/>
      <c r="C99" s="107"/>
      <c r="D99" s="2" t="s">
        <v>11</v>
      </c>
      <c r="E99" s="103">
        <v>857</v>
      </c>
      <c r="F99" s="2" t="s">
        <v>11</v>
      </c>
      <c r="G99" s="2" t="s">
        <v>100</v>
      </c>
      <c r="H99" s="3" t="s">
        <v>145</v>
      </c>
      <c r="I99" s="2" t="s">
        <v>22</v>
      </c>
      <c r="J99" s="20">
        <f>'3.ВС'!J422</f>
        <v>0</v>
      </c>
      <c r="K99" s="20">
        <f>'3.ВС'!K422</f>
        <v>0</v>
      </c>
      <c r="L99" s="20">
        <f>'3.ВС'!L422</f>
        <v>0</v>
      </c>
    </row>
    <row r="100" spans="1:12" hidden="1" x14ac:dyDescent="0.25">
      <c r="A100" s="106" t="s">
        <v>127</v>
      </c>
      <c r="B100" s="107"/>
      <c r="C100" s="107"/>
      <c r="D100" s="107"/>
      <c r="E100" s="4">
        <v>853</v>
      </c>
      <c r="F100" s="2" t="s">
        <v>11</v>
      </c>
      <c r="G100" s="2" t="s">
        <v>104</v>
      </c>
      <c r="H100" s="3"/>
      <c r="I100" s="2"/>
      <c r="J100" s="20">
        <f t="shared" ref="J100:L102" si="69">J101</f>
        <v>0</v>
      </c>
      <c r="K100" s="20">
        <f t="shared" si="69"/>
        <v>0</v>
      </c>
      <c r="L100" s="20">
        <f t="shared" si="69"/>
        <v>0</v>
      </c>
    </row>
    <row r="101" spans="1:12" ht="30" hidden="1" x14ac:dyDescent="0.25">
      <c r="A101" s="106" t="s">
        <v>97</v>
      </c>
      <c r="B101" s="107"/>
      <c r="C101" s="107"/>
      <c r="D101" s="107"/>
      <c r="E101" s="4">
        <v>853</v>
      </c>
      <c r="F101" s="2" t="s">
        <v>11</v>
      </c>
      <c r="G101" s="2" t="s">
        <v>104</v>
      </c>
      <c r="H101" s="3" t="s">
        <v>219</v>
      </c>
      <c r="I101" s="2"/>
      <c r="J101" s="20">
        <f t="shared" si="69"/>
        <v>0</v>
      </c>
      <c r="K101" s="20">
        <f t="shared" si="69"/>
        <v>0</v>
      </c>
      <c r="L101" s="20">
        <f t="shared" ref="L101:L102" si="70">L102</f>
        <v>0</v>
      </c>
    </row>
    <row r="102" spans="1:12" ht="30" hidden="1" x14ac:dyDescent="0.25">
      <c r="A102" s="107" t="s">
        <v>23</v>
      </c>
      <c r="B102" s="107"/>
      <c r="C102" s="107"/>
      <c r="D102" s="107"/>
      <c r="E102" s="4">
        <v>853</v>
      </c>
      <c r="F102" s="2" t="s">
        <v>11</v>
      </c>
      <c r="G102" s="2" t="s">
        <v>104</v>
      </c>
      <c r="H102" s="3" t="s">
        <v>219</v>
      </c>
      <c r="I102" s="2" t="s">
        <v>24</v>
      </c>
      <c r="J102" s="20">
        <f t="shared" si="69"/>
        <v>0</v>
      </c>
      <c r="K102" s="20">
        <f t="shared" si="69"/>
        <v>0</v>
      </c>
      <c r="L102" s="20">
        <f t="shared" si="70"/>
        <v>0</v>
      </c>
    </row>
    <row r="103" spans="1:12" hidden="1" x14ac:dyDescent="0.25">
      <c r="A103" s="106" t="s">
        <v>128</v>
      </c>
      <c r="B103" s="106"/>
      <c r="C103" s="106"/>
      <c r="D103" s="106"/>
      <c r="E103" s="4">
        <v>853</v>
      </c>
      <c r="F103" s="2" t="s">
        <v>11</v>
      </c>
      <c r="G103" s="2" t="s">
        <v>104</v>
      </c>
      <c r="H103" s="3" t="s">
        <v>219</v>
      </c>
      <c r="I103" s="2" t="s">
        <v>129</v>
      </c>
      <c r="J103" s="20">
        <f>'3.ВС'!J389</f>
        <v>0</v>
      </c>
      <c r="K103" s="20">
        <f>'3.ВС'!K389</f>
        <v>0</v>
      </c>
      <c r="L103" s="20">
        <f>'3.ВС'!L389</f>
        <v>0</v>
      </c>
    </row>
    <row r="104" spans="1:12" ht="30" customHeight="1" x14ac:dyDescent="0.25">
      <c r="A104" s="106" t="s">
        <v>32</v>
      </c>
      <c r="B104" s="107"/>
      <c r="C104" s="107"/>
      <c r="D104" s="107"/>
      <c r="E104" s="103">
        <v>851</v>
      </c>
      <c r="F104" s="2" t="s">
        <v>11</v>
      </c>
      <c r="G104" s="2" t="s">
        <v>33</v>
      </c>
      <c r="H104" s="3"/>
      <c r="I104" s="2"/>
      <c r="J104" s="20">
        <f>J111+J105+J108+J114+J117</f>
        <v>630100</v>
      </c>
      <c r="K104" s="20">
        <f>K111+K105+K114+K117</f>
        <v>-881.03</v>
      </c>
      <c r="L104" s="20">
        <f>L111+L105+L114+L117</f>
        <v>0.84</v>
      </c>
    </row>
    <row r="105" spans="1:12" ht="60" hidden="1" x14ac:dyDescent="0.25">
      <c r="A105" s="106" t="s">
        <v>231</v>
      </c>
      <c r="B105" s="107"/>
      <c r="C105" s="107"/>
      <c r="D105" s="107"/>
      <c r="E105" s="103">
        <v>851</v>
      </c>
      <c r="F105" s="2" t="s">
        <v>11</v>
      </c>
      <c r="G105" s="3" t="s">
        <v>33</v>
      </c>
      <c r="H105" s="81" t="s">
        <v>317</v>
      </c>
      <c r="I105" s="2"/>
      <c r="J105" s="20">
        <f t="shared" ref="J105:L106" si="71">J106</f>
        <v>0</v>
      </c>
      <c r="K105" s="20">
        <f t="shared" si="71"/>
        <v>0</v>
      </c>
      <c r="L105" s="20">
        <f t="shared" si="71"/>
        <v>0</v>
      </c>
    </row>
    <row r="106" spans="1:12" ht="60" hidden="1" x14ac:dyDescent="0.25">
      <c r="A106" s="107" t="s">
        <v>20</v>
      </c>
      <c r="B106" s="106"/>
      <c r="C106" s="106"/>
      <c r="D106" s="106"/>
      <c r="E106" s="103">
        <v>851</v>
      </c>
      <c r="F106" s="2" t="s">
        <v>11</v>
      </c>
      <c r="G106" s="3" t="s">
        <v>33</v>
      </c>
      <c r="H106" s="81" t="s">
        <v>317</v>
      </c>
      <c r="I106" s="2" t="s">
        <v>21</v>
      </c>
      <c r="J106" s="20">
        <f t="shared" si="71"/>
        <v>0</v>
      </c>
      <c r="K106" s="20">
        <f t="shared" si="71"/>
        <v>0</v>
      </c>
      <c r="L106" s="20">
        <f t="shared" ref="L106" si="72">L107</f>
        <v>0</v>
      </c>
    </row>
    <row r="107" spans="1:12" ht="60" hidden="1" x14ac:dyDescent="0.25">
      <c r="A107" s="107" t="s">
        <v>9</v>
      </c>
      <c r="B107" s="107"/>
      <c r="C107" s="107"/>
      <c r="D107" s="107"/>
      <c r="E107" s="103">
        <v>851</v>
      </c>
      <c r="F107" s="2" t="s">
        <v>11</v>
      </c>
      <c r="G107" s="3" t="s">
        <v>33</v>
      </c>
      <c r="H107" s="81" t="s">
        <v>317</v>
      </c>
      <c r="I107" s="2" t="s">
        <v>22</v>
      </c>
      <c r="J107" s="20">
        <f>'3.ВС'!J78</f>
        <v>0</v>
      </c>
      <c r="K107" s="20">
        <f>'3.ВС'!K78</f>
        <v>0</v>
      </c>
      <c r="L107" s="20">
        <f>'3.ВС'!L78</f>
        <v>0</v>
      </c>
    </row>
    <row r="108" spans="1:12" ht="75.75" customHeight="1" x14ac:dyDescent="0.25">
      <c r="A108" s="48" t="s">
        <v>455</v>
      </c>
      <c r="B108" s="101"/>
      <c r="C108" s="107"/>
      <c r="D108" s="107"/>
      <c r="E108" s="3" t="s">
        <v>259</v>
      </c>
      <c r="F108" s="2" t="s">
        <v>11</v>
      </c>
      <c r="G108" s="2" t="s">
        <v>33</v>
      </c>
      <c r="H108" s="81" t="s">
        <v>477</v>
      </c>
      <c r="I108" s="2"/>
      <c r="J108" s="20">
        <f t="shared" ref="J108:J109" si="73">J109</f>
        <v>630100</v>
      </c>
      <c r="K108" s="20"/>
      <c r="L108" s="20"/>
    </row>
    <row r="109" spans="1:12" ht="60" x14ac:dyDescent="0.25">
      <c r="A109" s="48" t="s">
        <v>20</v>
      </c>
      <c r="B109" s="107"/>
      <c r="C109" s="107"/>
      <c r="D109" s="107"/>
      <c r="E109" s="3">
        <v>851</v>
      </c>
      <c r="F109" s="2" t="s">
        <v>11</v>
      </c>
      <c r="G109" s="2" t="s">
        <v>33</v>
      </c>
      <c r="H109" s="81" t="s">
        <v>477</v>
      </c>
      <c r="I109" s="2" t="s">
        <v>21</v>
      </c>
      <c r="J109" s="20">
        <f t="shared" si="73"/>
        <v>630100</v>
      </c>
      <c r="K109" s="20"/>
      <c r="L109" s="20"/>
    </row>
    <row r="110" spans="1:12" ht="57.75" customHeight="1" x14ac:dyDescent="0.25">
      <c r="A110" s="48" t="s">
        <v>9</v>
      </c>
      <c r="B110" s="107"/>
      <c r="C110" s="107"/>
      <c r="D110" s="107"/>
      <c r="E110" s="3">
        <v>851</v>
      </c>
      <c r="F110" s="2" t="s">
        <v>11</v>
      </c>
      <c r="G110" s="2" t="s">
        <v>33</v>
      </c>
      <c r="H110" s="81" t="s">
        <v>477</v>
      </c>
      <c r="I110" s="2" t="s">
        <v>22</v>
      </c>
      <c r="J110" s="20">
        <f>'3.ВС'!J84</f>
        <v>630100</v>
      </c>
      <c r="K110" s="20"/>
      <c r="L110" s="20"/>
    </row>
    <row r="111" spans="1:12" ht="75" hidden="1" x14ac:dyDescent="0.25">
      <c r="A111" s="106" t="s">
        <v>38</v>
      </c>
      <c r="B111" s="107"/>
      <c r="C111" s="107"/>
      <c r="D111" s="107"/>
      <c r="E111" s="103">
        <v>851</v>
      </c>
      <c r="F111" s="2" t="s">
        <v>16</v>
      </c>
      <c r="G111" s="3" t="s">
        <v>33</v>
      </c>
      <c r="H111" s="81" t="s">
        <v>394</v>
      </c>
      <c r="I111" s="2"/>
      <c r="J111" s="20">
        <f t="shared" ref="J111:L112" si="74">J112</f>
        <v>0</v>
      </c>
      <c r="K111" s="20">
        <f t="shared" si="74"/>
        <v>0</v>
      </c>
      <c r="L111" s="20">
        <f t="shared" si="74"/>
        <v>0</v>
      </c>
    </row>
    <row r="112" spans="1:12" ht="60" hidden="1" x14ac:dyDescent="0.25">
      <c r="A112" s="107" t="s">
        <v>20</v>
      </c>
      <c r="B112" s="106"/>
      <c r="C112" s="106"/>
      <c r="D112" s="106"/>
      <c r="E112" s="103">
        <v>851</v>
      </c>
      <c r="F112" s="2" t="s">
        <v>11</v>
      </c>
      <c r="G112" s="2" t="s">
        <v>33</v>
      </c>
      <c r="H112" s="81" t="s">
        <v>394</v>
      </c>
      <c r="I112" s="2" t="s">
        <v>21</v>
      </c>
      <c r="J112" s="20">
        <f t="shared" si="74"/>
        <v>0</v>
      </c>
      <c r="K112" s="20">
        <f t="shared" si="74"/>
        <v>0</v>
      </c>
      <c r="L112" s="20">
        <f t="shared" ref="L112" si="75">L113</f>
        <v>0</v>
      </c>
    </row>
    <row r="113" spans="1:12" ht="60" hidden="1" x14ac:dyDescent="0.25">
      <c r="A113" s="107" t="s">
        <v>9</v>
      </c>
      <c r="B113" s="107"/>
      <c r="C113" s="107"/>
      <c r="D113" s="107"/>
      <c r="E113" s="103">
        <v>851</v>
      </c>
      <c r="F113" s="2" t="s">
        <v>11</v>
      </c>
      <c r="G113" s="2" t="s">
        <v>33</v>
      </c>
      <c r="H113" s="81" t="s">
        <v>394</v>
      </c>
      <c r="I113" s="2" t="s">
        <v>22</v>
      </c>
      <c r="J113" s="20">
        <f>'3.ВС'!J81</f>
        <v>0</v>
      </c>
      <c r="K113" s="20">
        <f>'3.ВС'!K81</f>
        <v>0</v>
      </c>
      <c r="L113" s="20">
        <f>'3.ВС'!L81</f>
        <v>0</v>
      </c>
    </row>
    <row r="114" spans="1:12" s="1" customFormat="1" ht="60" hidden="1" x14ac:dyDescent="0.25">
      <c r="A114" s="106" t="s">
        <v>39</v>
      </c>
      <c r="B114" s="103"/>
      <c r="C114" s="103"/>
      <c r="D114" s="103"/>
      <c r="E114" s="103">
        <v>851</v>
      </c>
      <c r="F114" s="3" t="s">
        <v>11</v>
      </c>
      <c r="G114" s="3" t="s">
        <v>33</v>
      </c>
      <c r="H114" s="81" t="s">
        <v>318</v>
      </c>
      <c r="I114" s="3"/>
      <c r="J114" s="20">
        <f t="shared" ref="J114:L115" si="76">J115</f>
        <v>0</v>
      </c>
      <c r="K114" s="20">
        <f t="shared" si="76"/>
        <v>0</v>
      </c>
      <c r="L114" s="20">
        <f t="shared" si="76"/>
        <v>0</v>
      </c>
    </row>
    <row r="115" spans="1:12" ht="75" hidden="1" x14ac:dyDescent="0.25">
      <c r="A115" s="107" t="s">
        <v>40</v>
      </c>
      <c r="B115" s="107"/>
      <c r="C115" s="107"/>
      <c r="D115" s="107"/>
      <c r="E115" s="103">
        <v>851</v>
      </c>
      <c r="F115" s="2" t="s">
        <v>11</v>
      </c>
      <c r="G115" s="2" t="s">
        <v>33</v>
      </c>
      <c r="H115" s="81" t="s">
        <v>318</v>
      </c>
      <c r="I115" s="4">
        <v>600</v>
      </c>
      <c r="J115" s="20">
        <f t="shared" si="76"/>
        <v>0</v>
      </c>
      <c r="K115" s="20">
        <f t="shared" si="76"/>
        <v>0</v>
      </c>
      <c r="L115" s="20">
        <f t="shared" ref="L115" si="77">L116</f>
        <v>0</v>
      </c>
    </row>
    <row r="116" spans="1:12" ht="30" hidden="1" x14ac:dyDescent="0.25">
      <c r="A116" s="107" t="s">
        <v>41</v>
      </c>
      <c r="B116" s="107"/>
      <c r="C116" s="107"/>
      <c r="D116" s="107"/>
      <c r="E116" s="103">
        <v>851</v>
      </c>
      <c r="F116" s="2" t="s">
        <v>11</v>
      </c>
      <c r="G116" s="2" t="s">
        <v>33</v>
      </c>
      <c r="H116" s="81" t="s">
        <v>318</v>
      </c>
      <c r="I116" s="4">
        <v>610</v>
      </c>
      <c r="J116" s="20">
        <f>'3.ВС'!J87</f>
        <v>0</v>
      </c>
      <c r="K116" s="20">
        <f>'3.ВС'!K87</f>
        <v>0</v>
      </c>
      <c r="L116" s="20">
        <f>'3.ВС'!L87</f>
        <v>0</v>
      </c>
    </row>
    <row r="117" spans="1:12" ht="30" x14ac:dyDescent="0.25">
      <c r="A117" s="106" t="s">
        <v>243</v>
      </c>
      <c r="B117" s="107"/>
      <c r="C117" s="107"/>
      <c r="D117" s="107"/>
      <c r="E117" s="4">
        <v>853</v>
      </c>
      <c r="F117" s="2" t="s">
        <v>11</v>
      </c>
      <c r="G117" s="2" t="s">
        <v>33</v>
      </c>
      <c r="H117" s="3" t="s">
        <v>247</v>
      </c>
      <c r="I117" s="2"/>
      <c r="J117" s="20">
        <f t="shared" ref="J117" si="78">J119</f>
        <v>0</v>
      </c>
      <c r="K117" s="20">
        <f t="shared" ref="K117" si="79">K119</f>
        <v>-881.03</v>
      </c>
      <c r="L117" s="20">
        <f t="shared" ref="L117" si="80">L119</f>
        <v>0.84</v>
      </c>
    </row>
    <row r="118" spans="1:12" ht="18.75" customHeight="1" x14ac:dyDescent="0.25">
      <c r="A118" s="107" t="s">
        <v>23</v>
      </c>
      <c r="B118" s="103" t="s">
        <v>11</v>
      </c>
      <c r="C118" s="103" t="s">
        <v>33</v>
      </c>
      <c r="D118" s="103" t="s">
        <v>247</v>
      </c>
      <c r="E118" s="103" t="s">
        <v>24</v>
      </c>
      <c r="F118" s="2" t="s">
        <v>11</v>
      </c>
      <c r="G118" s="2" t="s">
        <v>33</v>
      </c>
      <c r="H118" s="3" t="s">
        <v>247</v>
      </c>
      <c r="I118" s="2" t="s">
        <v>24</v>
      </c>
      <c r="J118" s="20">
        <f t="shared" ref="J118:L118" si="81">J119</f>
        <v>0</v>
      </c>
      <c r="K118" s="20">
        <f t="shared" si="81"/>
        <v>-881.03</v>
      </c>
      <c r="L118" s="20">
        <f t="shared" si="81"/>
        <v>0.84</v>
      </c>
    </row>
    <row r="119" spans="1:12" ht="16.5" customHeight="1" x14ac:dyDescent="0.25">
      <c r="A119" s="106" t="s">
        <v>128</v>
      </c>
      <c r="B119" s="107"/>
      <c r="C119" s="107"/>
      <c r="D119" s="107"/>
      <c r="E119" s="4">
        <v>853</v>
      </c>
      <c r="F119" s="2" t="s">
        <v>11</v>
      </c>
      <c r="G119" s="2" t="s">
        <v>33</v>
      </c>
      <c r="H119" s="3" t="s">
        <v>247</v>
      </c>
      <c r="I119" s="2" t="s">
        <v>129</v>
      </c>
      <c r="J119" s="20">
        <f>'3.ВС'!J393</f>
        <v>0</v>
      </c>
      <c r="K119" s="20">
        <f>'3.ВС'!K393</f>
        <v>-881.03</v>
      </c>
      <c r="L119" s="20">
        <f>'3.ВС'!L393</f>
        <v>0.84</v>
      </c>
    </row>
    <row r="120" spans="1:12" hidden="1" x14ac:dyDescent="0.25">
      <c r="A120" s="106" t="s">
        <v>42</v>
      </c>
      <c r="B120" s="107"/>
      <c r="C120" s="107"/>
      <c r="D120" s="107"/>
      <c r="E120" s="4">
        <v>851</v>
      </c>
      <c r="F120" s="2" t="s">
        <v>43</v>
      </c>
      <c r="G120" s="2"/>
      <c r="H120" s="3"/>
      <c r="I120" s="2"/>
      <c r="J120" s="20">
        <f t="shared" ref="J120:L121" si="82">J121</f>
        <v>-574746</v>
      </c>
      <c r="K120" s="20">
        <f t="shared" si="82"/>
        <v>-600640</v>
      </c>
      <c r="L120" s="20">
        <f t="shared" si="82"/>
        <v>-621814</v>
      </c>
    </row>
    <row r="121" spans="1:12" s="76" customFormat="1" ht="30" hidden="1" x14ac:dyDescent="0.25">
      <c r="A121" s="106" t="s">
        <v>44</v>
      </c>
      <c r="B121" s="106"/>
      <c r="C121" s="106"/>
      <c r="D121" s="106"/>
      <c r="E121" s="4">
        <v>851</v>
      </c>
      <c r="F121" s="2" t="s">
        <v>43</v>
      </c>
      <c r="G121" s="2" t="s">
        <v>45</v>
      </c>
      <c r="H121" s="3"/>
      <c r="I121" s="2"/>
      <c r="J121" s="20">
        <f t="shared" si="82"/>
        <v>-574746</v>
      </c>
      <c r="K121" s="20">
        <f t="shared" si="82"/>
        <v>-600640</v>
      </c>
      <c r="L121" s="20">
        <f t="shared" ref="L121" si="83">L122</f>
        <v>-621814</v>
      </c>
    </row>
    <row r="122" spans="1:12" s="1" customFormat="1" ht="75" hidden="1" x14ac:dyDescent="0.25">
      <c r="A122" s="48" t="s">
        <v>439</v>
      </c>
      <c r="B122" s="106"/>
      <c r="C122" s="106"/>
      <c r="D122" s="106"/>
      <c r="E122" s="4">
        <v>851</v>
      </c>
      <c r="F122" s="103" t="s">
        <v>43</v>
      </c>
      <c r="G122" s="103" t="s">
        <v>45</v>
      </c>
      <c r="H122" s="81" t="s">
        <v>319</v>
      </c>
      <c r="I122" s="103" t="s">
        <v>46</v>
      </c>
      <c r="J122" s="20">
        <f t="shared" ref="J122" si="84">J123+J125+J127</f>
        <v>-574746</v>
      </c>
      <c r="K122" s="20">
        <f t="shared" ref="K122" si="85">K123+K125+K127</f>
        <v>-600640</v>
      </c>
      <c r="L122" s="20">
        <f t="shared" ref="L122" si="86">L123+L125+L127</f>
        <v>-621814</v>
      </c>
    </row>
    <row r="123" spans="1:12" ht="135" hidden="1" x14ac:dyDescent="0.25">
      <c r="A123" s="106" t="s">
        <v>15</v>
      </c>
      <c r="B123" s="103"/>
      <c r="C123" s="103"/>
      <c r="D123" s="103"/>
      <c r="E123" s="103">
        <v>851</v>
      </c>
      <c r="F123" s="2" t="s">
        <v>43</v>
      </c>
      <c r="G123" s="2" t="s">
        <v>45</v>
      </c>
      <c r="H123" s="81" t="s">
        <v>319</v>
      </c>
      <c r="I123" s="2" t="s">
        <v>17</v>
      </c>
      <c r="J123" s="20">
        <f t="shared" ref="J123:L123" si="87">J124</f>
        <v>-277559</v>
      </c>
      <c r="K123" s="20">
        <f t="shared" si="87"/>
        <v>-275320</v>
      </c>
      <c r="L123" s="20">
        <f t="shared" si="87"/>
        <v>-285907</v>
      </c>
    </row>
    <row r="124" spans="1:12" ht="45" hidden="1" x14ac:dyDescent="0.25">
      <c r="A124" s="106" t="s">
        <v>8</v>
      </c>
      <c r="B124" s="103"/>
      <c r="C124" s="103"/>
      <c r="D124" s="103"/>
      <c r="E124" s="103">
        <v>851</v>
      </c>
      <c r="F124" s="2" t="s">
        <v>43</v>
      </c>
      <c r="G124" s="2" t="s">
        <v>45</v>
      </c>
      <c r="H124" s="81" t="s">
        <v>319</v>
      </c>
      <c r="I124" s="2" t="s">
        <v>18</v>
      </c>
      <c r="J124" s="20">
        <f>'3.ВС'!J92</f>
        <v>-277559</v>
      </c>
      <c r="K124" s="20">
        <f>'3.ВС'!K92</f>
        <v>-275320</v>
      </c>
      <c r="L124" s="20">
        <f>'3.ВС'!L92</f>
        <v>-285907</v>
      </c>
    </row>
    <row r="125" spans="1:12" ht="60" hidden="1" x14ac:dyDescent="0.25">
      <c r="A125" s="107" t="s">
        <v>20</v>
      </c>
      <c r="B125" s="103"/>
      <c r="C125" s="103"/>
      <c r="D125" s="103"/>
      <c r="E125" s="103">
        <v>851</v>
      </c>
      <c r="F125" s="2" t="s">
        <v>43</v>
      </c>
      <c r="G125" s="2" t="s">
        <v>45</v>
      </c>
      <c r="H125" s="81" t="s">
        <v>319</v>
      </c>
      <c r="I125" s="2" t="s">
        <v>21</v>
      </c>
      <c r="J125" s="20">
        <f t="shared" ref="J125:L125" si="88">J126</f>
        <v>-9814</v>
      </c>
      <c r="K125" s="20">
        <f t="shared" si="88"/>
        <v>-25000</v>
      </c>
      <c r="L125" s="20">
        <f t="shared" si="88"/>
        <v>-25000</v>
      </c>
    </row>
    <row r="126" spans="1:12" ht="60" hidden="1" x14ac:dyDescent="0.25">
      <c r="A126" s="107" t="s">
        <v>9</v>
      </c>
      <c r="B126" s="103"/>
      <c r="C126" s="103"/>
      <c r="D126" s="103"/>
      <c r="E126" s="103">
        <v>851</v>
      </c>
      <c r="F126" s="2" t="s">
        <v>43</v>
      </c>
      <c r="G126" s="2" t="s">
        <v>45</v>
      </c>
      <c r="H126" s="81" t="s">
        <v>319</v>
      </c>
      <c r="I126" s="2" t="s">
        <v>22</v>
      </c>
      <c r="J126" s="20">
        <f>'3.ВС'!J94</f>
        <v>-9814</v>
      </c>
      <c r="K126" s="20">
        <f>'3.ВС'!K94</f>
        <v>-25000</v>
      </c>
      <c r="L126" s="20">
        <f>'3.ВС'!L94</f>
        <v>-25000</v>
      </c>
    </row>
    <row r="127" spans="1:12" ht="30" hidden="1" x14ac:dyDescent="0.25">
      <c r="A127" s="107" t="s">
        <v>34</v>
      </c>
      <c r="B127" s="106"/>
      <c r="C127" s="106"/>
      <c r="D127" s="106"/>
      <c r="E127" s="103">
        <v>851</v>
      </c>
      <c r="F127" s="103" t="s">
        <v>43</v>
      </c>
      <c r="G127" s="103" t="s">
        <v>45</v>
      </c>
      <c r="H127" s="81" t="s">
        <v>319</v>
      </c>
      <c r="I127" s="103" t="s">
        <v>35</v>
      </c>
      <c r="J127" s="20">
        <f t="shared" ref="J127:L127" si="89">J128</f>
        <v>-287373</v>
      </c>
      <c r="K127" s="20">
        <f t="shared" si="89"/>
        <v>-300320</v>
      </c>
      <c r="L127" s="20">
        <f t="shared" si="89"/>
        <v>-310907</v>
      </c>
    </row>
    <row r="128" spans="1:12" hidden="1" x14ac:dyDescent="0.25">
      <c r="A128" s="107" t="s">
        <v>36</v>
      </c>
      <c r="B128" s="106"/>
      <c r="C128" s="106"/>
      <c r="D128" s="106"/>
      <c r="E128" s="103">
        <v>851</v>
      </c>
      <c r="F128" s="103" t="s">
        <v>43</v>
      </c>
      <c r="G128" s="103" t="s">
        <v>45</v>
      </c>
      <c r="H128" s="81" t="s">
        <v>319</v>
      </c>
      <c r="I128" s="103" t="s">
        <v>37</v>
      </c>
      <c r="J128" s="20">
        <f>'3.ВС'!J96</f>
        <v>-287373</v>
      </c>
      <c r="K128" s="20">
        <f>'3.ВС'!K96</f>
        <v>-300320</v>
      </c>
      <c r="L128" s="20">
        <f>'3.ВС'!L96</f>
        <v>-310907</v>
      </c>
    </row>
    <row r="129" spans="1:12" ht="45" hidden="1" x14ac:dyDescent="0.25">
      <c r="A129" s="106" t="s">
        <v>47</v>
      </c>
      <c r="B129" s="107"/>
      <c r="C129" s="107"/>
      <c r="D129" s="107"/>
      <c r="E129" s="103">
        <v>851</v>
      </c>
      <c r="F129" s="2" t="s">
        <v>45</v>
      </c>
      <c r="G129" s="2"/>
      <c r="H129" s="3"/>
      <c r="I129" s="2"/>
      <c r="J129" s="20">
        <f t="shared" ref="J129:L129" si="90">J130</f>
        <v>0</v>
      </c>
      <c r="K129" s="20">
        <f t="shared" si="90"/>
        <v>0</v>
      </c>
      <c r="L129" s="20">
        <f t="shared" si="90"/>
        <v>0</v>
      </c>
    </row>
    <row r="130" spans="1:12" ht="75" hidden="1" x14ac:dyDescent="0.25">
      <c r="A130" s="59" t="s">
        <v>295</v>
      </c>
      <c r="B130" s="107"/>
      <c r="C130" s="107"/>
      <c r="D130" s="107"/>
      <c r="E130" s="103">
        <v>851</v>
      </c>
      <c r="F130" s="2" t="s">
        <v>45</v>
      </c>
      <c r="G130" s="2" t="s">
        <v>90</v>
      </c>
      <c r="H130" s="3"/>
      <c r="I130" s="2"/>
      <c r="J130" s="20">
        <f t="shared" ref="J130" si="91">J131+J138</f>
        <v>0</v>
      </c>
      <c r="K130" s="20">
        <f t="shared" ref="K130" si="92">K131+K138</f>
        <v>0</v>
      </c>
      <c r="L130" s="20">
        <f t="shared" ref="L130" si="93">L131+L138</f>
        <v>0</v>
      </c>
    </row>
    <row r="131" spans="1:12" ht="30" hidden="1" x14ac:dyDescent="0.25">
      <c r="A131" s="106" t="s">
        <v>49</v>
      </c>
      <c r="B131" s="107"/>
      <c r="C131" s="107"/>
      <c r="D131" s="107"/>
      <c r="E131" s="103">
        <v>851</v>
      </c>
      <c r="F131" s="2" t="s">
        <v>45</v>
      </c>
      <c r="G131" s="2" t="s">
        <v>90</v>
      </c>
      <c r="H131" s="81" t="s">
        <v>320</v>
      </c>
      <c r="I131" s="2"/>
      <c r="J131" s="20">
        <f t="shared" ref="J131" si="94">J132+J134+J136</f>
        <v>0</v>
      </c>
      <c r="K131" s="20">
        <f t="shared" ref="K131" si="95">K132+K134+K136</f>
        <v>0</v>
      </c>
      <c r="L131" s="20">
        <f t="shared" ref="L131" si="96">L132+L134+L136</f>
        <v>0</v>
      </c>
    </row>
    <row r="132" spans="1:12" ht="135" hidden="1" x14ac:dyDescent="0.25">
      <c r="A132" s="106" t="s">
        <v>15</v>
      </c>
      <c r="B132" s="107"/>
      <c r="C132" s="107"/>
      <c r="D132" s="107"/>
      <c r="E132" s="103">
        <v>851</v>
      </c>
      <c r="F132" s="2" t="s">
        <v>45</v>
      </c>
      <c r="G132" s="3" t="s">
        <v>90</v>
      </c>
      <c r="H132" s="81" t="s">
        <v>320</v>
      </c>
      <c r="I132" s="2" t="s">
        <v>17</v>
      </c>
      <c r="J132" s="20">
        <f t="shared" ref="J132:L132" si="97">J133</f>
        <v>0</v>
      </c>
      <c r="K132" s="20">
        <f t="shared" si="97"/>
        <v>0</v>
      </c>
      <c r="L132" s="20">
        <f t="shared" si="97"/>
        <v>0</v>
      </c>
    </row>
    <row r="133" spans="1:12" ht="45" hidden="1" x14ac:dyDescent="0.25">
      <c r="A133" s="107" t="s">
        <v>7</v>
      </c>
      <c r="B133" s="107"/>
      <c r="C133" s="107"/>
      <c r="D133" s="107"/>
      <c r="E133" s="103">
        <v>851</v>
      </c>
      <c r="F133" s="2" t="s">
        <v>45</v>
      </c>
      <c r="G133" s="3" t="s">
        <v>90</v>
      </c>
      <c r="H133" s="81" t="s">
        <v>320</v>
      </c>
      <c r="I133" s="2" t="s">
        <v>50</v>
      </c>
      <c r="J133" s="20">
        <f>'3.ВС'!J101</f>
        <v>0</v>
      </c>
      <c r="K133" s="20">
        <f>'3.ВС'!K101</f>
        <v>0</v>
      </c>
      <c r="L133" s="20">
        <f>'3.ВС'!L101</f>
        <v>0</v>
      </c>
    </row>
    <row r="134" spans="1:12" ht="60" hidden="1" x14ac:dyDescent="0.25">
      <c r="A134" s="107" t="s">
        <v>20</v>
      </c>
      <c r="B134" s="106"/>
      <c r="C134" s="106"/>
      <c r="D134" s="106"/>
      <c r="E134" s="103">
        <v>851</v>
      </c>
      <c r="F134" s="2" t="s">
        <v>45</v>
      </c>
      <c r="G134" s="3" t="s">
        <v>90</v>
      </c>
      <c r="H134" s="81" t="s">
        <v>320</v>
      </c>
      <c r="I134" s="2" t="s">
        <v>21</v>
      </c>
      <c r="J134" s="20">
        <f t="shared" ref="J134:L134" si="98">J135</f>
        <v>0</v>
      </c>
      <c r="K134" s="20">
        <f t="shared" si="98"/>
        <v>0</v>
      </c>
      <c r="L134" s="20">
        <f t="shared" si="98"/>
        <v>0</v>
      </c>
    </row>
    <row r="135" spans="1:12" ht="60" hidden="1" x14ac:dyDescent="0.25">
      <c r="A135" s="107" t="s">
        <v>9</v>
      </c>
      <c r="B135" s="107"/>
      <c r="C135" s="107"/>
      <c r="D135" s="107"/>
      <c r="E135" s="103">
        <v>851</v>
      </c>
      <c r="F135" s="2" t="s">
        <v>45</v>
      </c>
      <c r="G135" s="3" t="s">
        <v>90</v>
      </c>
      <c r="H135" s="81" t="s">
        <v>320</v>
      </c>
      <c r="I135" s="2" t="s">
        <v>22</v>
      </c>
      <c r="J135" s="20">
        <f>'3.ВС'!J103</f>
        <v>0</v>
      </c>
      <c r="K135" s="20">
        <f>'3.ВС'!K103</f>
        <v>0</v>
      </c>
      <c r="L135" s="20">
        <f>'3.ВС'!L103</f>
        <v>0</v>
      </c>
    </row>
    <row r="136" spans="1:12" ht="30" hidden="1" x14ac:dyDescent="0.25">
      <c r="A136" s="107" t="s">
        <v>23</v>
      </c>
      <c r="B136" s="107"/>
      <c r="C136" s="107"/>
      <c r="D136" s="107"/>
      <c r="E136" s="103">
        <v>851</v>
      </c>
      <c r="F136" s="2" t="s">
        <v>45</v>
      </c>
      <c r="G136" s="3" t="s">
        <v>90</v>
      </c>
      <c r="H136" s="81" t="s">
        <v>320</v>
      </c>
      <c r="I136" s="2" t="s">
        <v>24</v>
      </c>
      <c r="J136" s="20">
        <f t="shared" ref="J136:L136" si="99">J137</f>
        <v>0</v>
      </c>
      <c r="K136" s="20">
        <f t="shared" si="99"/>
        <v>0</v>
      </c>
      <c r="L136" s="20">
        <f t="shared" si="99"/>
        <v>0</v>
      </c>
    </row>
    <row r="137" spans="1:12" ht="30" hidden="1" x14ac:dyDescent="0.25">
      <c r="A137" s="107" t="s">
        <v>25</v>
      </c>
      <c r="B137" s="107"/>
      <c r="C137" s="107"/>
      <c r="D137" s="107"/>
      <c r="E137" s="103">
        <v>851</v>
      </c>
      <c r="F137" s="2" t="s">
        <v>45</v>
      </c>
      <c r="G137" s="3" t="s">
        <v>90</v>
      </c>
      <c r="H137" s="81" t="s">
        <v>320</v>
      </c>
      <c r="I137" s="2" t="s">
        <v>26</v>
      </c>
      <c r="J137" s="20">
        <f>'3.ВС'!J105</f>
        <v>0</v>
      </c>
      <c r="K137" s="20">
        <f>'3.ВС'!K105</f>
        <v>0</v>
      </c>
      <c r="L137" s="20">
        <f>'3.ВС'!L105</f>
        <v>0</v>
      </c>
    </row>
    <row r="138" spans="1:12" ht="75" hidden="1" x14ac:dyDescent="0.25">
      <c r="A138" s="106" t="s">
        <v>254</v>
      </c>
      <c r="B138" s="107"/>
      <c r="C138" s="107"/>
      <c r="D138" s="107"/>
      <c r="E138" s="103"/>
      <c r="F138" s="2" t="s">
        <v>45</v>
      </c>
      <c r="G138" s="3" t="s">
        <v>90</v>
      </c>
      <c r="H138" s="81" t="s">
        <v>321</v>
      </c>
      <c r="I138" s="2"/>
      <c r="J138" s="20">
        <f t="shared" ref="J138:L139" si="100">J139</f>
        <v>0</v>
      </c>
      <c r="K138" s="20">
        <f t="shared" si="100"/>
        <v>0</v>
      </c>
      <c r="L138" s="20">
        <f t="shared" si="100"/>
        <v>0</v>
      </c>
    </row>
    <row r="139" spans="1:12" ht="60" hidden="1" x14ac:dyDescent="0.25">
      <c r="A139" s="107" t="s">
        <v>20</v>
      </c>
      <c r="B139" s="107"/>
      <c r="C139" s="107"/>
      <c r="D139" s="107"/>
      <c r="E139" s="103"/>
      <c r="F139" s="2" t="s">
        <v>45</v>
      </c>
      <c r="G139" s="3" t="s">
        <v>90</v>
      </c>
      <c r="H139" s="81" t="s">
        <v>321</v>
      </c>
      <c r="I139" s="2" t="s">
        <v>21</v>
      </c>
      <c r="J139" s="20">
        <f t="shared" si="100"/>
        <v>0</v>
      </c>
      <c r="K139" s="20">
        <f t="shared" si="100"/>
        <v>0</v>
      </c>
      <c r="L139" s="20">
        <f t="shared" ref="L139" si="101">L140</f>
        <v>0</v>
      </c>
    </row>
    <row r="140" spans="1:12" ht="60" hidden="1" x14ac:dyDescent="0.25">
      <c r="A140" s="107" t="s">
        <v>9</v>
      </c>
      <c r="B140" s="107"/>
      <c r="C140" s="107"/>
      <c r="D140" s="107"/>
      <c r="E140" s="103"/>
      <c r="F140" s="2" t="s">
        <v>45</v>
      </c>
      <c r="G140" s="3" t="s">
        <v>90</v>
      </c>
      <c r="H140" s="81" t="s">
        <v>321</v>
      </c>
      <c r="I140" s="2" t="s">
        <v>22</v>
      </c>
      <c r="J140" s="20">
        <f>'3.ВС'!J108</f>
        <v>0</v>
      </c>
      <c r="K140" s="20">
        <f>'3.ВС'!K108</f>
        <v>0</v>
      </c>
      <c r="L140" s="20">
        <f>'3.ВС'!L108</f>
        <v>0</v>
      </c>
    </row>
    <row r="141" spans="1:12" s="22" customFormat="1" ht="16.5" customHeight="1" x14ac:dyDescent="0.25">
      <c r="A141" s="5" t="s">
        <v>51</v>
      </c>
      <c r="B141" s="41"/>
      <c r="C141" s="41"/>
      <c r="D141" s="41"/>
      <c r="E141" s="63">
        <v>851</v>
      </c>
      <c r="F141" s="18" t="s">
        <v>13</v>
      </c>
      <c r="G141" s="18"/>
      <c r="H141" s="23"/>
      <c r="I141" s="18"/>
      <c r="J141" s="21">
        <f t="shared" ref="J141" si="102">J142+J146+J156+J160</f>
        <v>1383611.78</v>
      </c>
      <c r="K141" s="21">
        <f t="shared" ref="K141" si="103">K142+K146+K156+K160</f>
        <v>2595.79</v>
      </c>
      <c r="L141" s="21">
        <f t="shared" ref="L141" si="104">L142+L146+L156+L160</f>
        <v>0</v>
      </c>
    </row>
    <row r="142" spans="1:12" ht="30" hidden="1" x14ac:dyDescent="0.25">
      <c r="A142" s="106" t="s">
        <v>52</v>
      </c>
      <c r="B142" s="107"/>
      <c r="C142" s="107"/>
      <c r="D142" s="107"/>
      <c r="E142" s="103">
        <v>851</v>
      </c>
      <c r="F142" s="2" t="s">
        <v>13</v>
      </c>
      <c r="G142" s="2" t="s">
        <v>30</v>
      </c>
      <c r="H142" s="3"/>
      <c r="I142" s="2"/>
      <c r="J142" s="20">
        <f t="shared" ref="J142:L144" si="105">J143</f>
        <v>0</v>
      </c>
      <c r="K142" s="20">
        <f t="shared" si="105"/>
        <v>0</v>
      </c>
      <c r="L142" s="20">
        <f t="shared" si="105"/>
        <v>0</v>
      </c>
    </row>
    <row r="143" spans="1:12" ht="255" hidden="1" x14ac:dyDescent="0.25">
      <c r="A143" s="106" t="s">
        <v>293</v>
      </c>
      <c r="B143" s="107"/>
      <c r="C143" s="107"/>
      <c r="D143" s="107"/>
      <c r="E143" s="103">
        <v>851</v>
      </c>
      <c r="F143" s="2" t="s">
        <v>13</v>
      </c>
      <c r="G143" s="2" t="s">
        <v>30</v>
      </c>
      <c r="H143" s="82" t="s">
        <v>322</v>
      </c>
      <c r="I143" s="2"/>
      <c r="J143" s="20">
        <f t="shared" si="105"/>
        <v>0</v>
      </c>
      <c r="K143" s="20">
        <f t="shared" si="105"/>
        <v>0</v>
      </c>
      <c r="L143" s="20">
        <f t="shared" ref="L143:L144" si="106">L144</f>
        <v>0</v>
      </c>
    </row>
    <row r="144" spans="1:12" ht="60" hidden="1" x14ac:dyDescent="0.25">
      <c r="A144" s="107" t="s">
        <v>20</v>
      </c>
      <c r="B144" s="106"/>
      <c r="C144" s="106"/>
      <c r="D144" s="106"/>
      <c r="E144" s="103">
        <v>851</v>
      </c>
      <c r="F144" s="2" t="s">
        <v>13</v>
      </c>
      <c r="G144" s="2" t="s">
        <v>30</v>
      </c>
      <c r="H144" s="3" t="s">
        <v>322</v>
      </c>
      <c r="I144" s="2" t="s">
        <v>21</v>
      </c>
      <c r="J144" s="20">
        <f t="shared" si="105"/>
        <v>0</v>
      </c>
      <c r="K144" s="20">
        <f t="shared" si="105"/>
        <v>0</v>
      </c>
      <c r="L144" s="20">
        <f t="shared" si="106"/>
        <v>0</v>
      </c>
    </row>
    <row r="145" spans="1:12" ht="60" hidden="1" x14ac:dyDescent="0.25">
      <c r="A145" s="107" t="s">
        <v>9</v>
      </c>
      <c r="B145" s="107"/>
      <c r="C145" s="107"/>
      <c r="D145" s="107"/>
      <c r="E145" s="103">
        <v>851</v>
      </c>
      <c r="F145" s="2" t="s">
        <v>13</v>
      </c>
      <c r="G145" s="2" t="s">
        <v>30</v>
      </c>
      <c r="H145" s="3" t="s">
        <v>322</v>
      </c>
      <c r="I145" s="2" t="s">
        <v>22</v>
      </c>
      <c r="J145" s="20">
        <f>'3.ВС'!J113</f>
        <v>0</v>
      </c>
      <c r="K145" s="20">
        <f>'3.ВС'!K113</f>
        <v>0</v>
      </c>
      <c r="L145" s="20">
        <f>'3.ВС'!L113</f>
        <v>0</v>
      </c>
    </row>
    <row r="146" spans="1:12" s="22" customFormat="1" ht="16.5" customHeight="1" x14ac:dyDescent="0.25">
      <c r="A146" s="5" t="s">
        <v>55</v>
      </c>
      <c r="B146" s="41"/>
      <c r="C146" s="41"/>
      <c r="D146" s="41"/>
      <c r="E146" s="63">
        <v>851</v>
      </c>
      <c r="F146" s="18" t="s">
        <v>13</v>
      </c>
      <c r="G146" s="18" t="s">
        <v>56</v>
      </c>
      <c r="H146" s="23"/>
      <c r="I146" s="18"/>
      <c r="J146" s="21">
        <f t="shared" ref="J146:L146" si="107">J147+J150+J153</f>
        <v>100800</v>
      </c>
      <c r="K146" s="21">
        <f t="shared" si="107"/>
        <v>0</v>
      </c>
      <c r="L146" s="21">
        <f t="shared" si="107"/>
        <v>0</v>
      </c>
    </row>
    <row r="147" spans="1:12" ht="45.75" customHeight="1" x14ac:dyDescent="0.25">
      <c r="A147" s="14" t="s">
        <v>449</v>
      </c>
      <c r="B147" s="107"/>
      <c r="C147" s="107"/>
      <c r="D147" s="107"/>
      <c r="E147" s="3">
        <v>851</v>
      </c>
      <c r="F147" s="2" t="s">
        <v>13</v>
      </c>
      <c r="G147" s="2" t="s">
        <v>56</v>
      </c>
      <c r="H147" s="81" t="s">
        <v>451</v>
      </c>
      <c r="I147" s="2"/>
      <c r="J147" s="6">
        <f>J148</f>
        <v>100800</v>
      </c>
      <c r="K147" s="20"/>
      <c r="L147" s="20"/>
    </row>
    <row r="148" spans="1:12" ht="60" x14ac:dyDescent="0.25">
      <c r="A148" s="107" t="s">
        <v>20</v>
      </c>
      <c r="B148" s="107"/>
      <c r="C148" s="107"/>
      <c r="D148" s="107"/>
      <c r="E148" s="3">
        <v>851</v>
      </c>
      <c r="F148" s="2" t="s">
        <v>13</v>
      </c>
      <c r="G148" s="2" t="s">
        <v>56</v>
      </c>
      <c r="H148" s="81" t="s">
        <v>451</v>
      </c>
      <c r="I148" s="2" t="s">
        <v>21</v>
      </c>
      <c r="J148" s="6">
        <f>J149</f>
        <v>100800</v>
      </c>
      <c r="K148" s="20"/>
      <c r="L148" s="20"/>
    </row>
    <row r="149" spans="1:12" ht="64.5" customHeight="1" x14ac:dyDescent="0.25">
      <c r="A149" s="107" t="s">
        <v>9</v>
      </c>
      <c r="B149" s="107"/>
      <c r="C149" s="107"/>
      <c r="D149" s="107"/>
      <c r="E149" s="3">
        <v>851</v>
      </c>
      <c r="F149" s="2" t="s">
        <v>13</v>
      </c>
      <c r="G149" s="2" t="s">
        <v>56</v>
      </c>
      <c r="H149" s="81" t="s">
        <v>451</v>
      </c>
      <c r="I149" s="2" t="s">
        <v>22</v>
      </c>
      <c r="J149" s="20">
        <f>'3.ВС'!J117</f>
        <v>100800</v>
      </c>
      <c r="K149" s="20"/>
      <c r="L149" s="20"/>
    </row>
    <row r="150" spans="1:12" ht="150" hidden="1" x14ac:dyDescent="0.25">
      <c r="A150" s="106" t="s">
        <v>230</v>
      </c>
      <c r="B150" s="107"/>
      <c r="C150" s="107"/>
      <c r="D150" s="107"/>
      <c r="E150" s="103">
        <v>851</v>
      </c>
      <c r="F150" s="2" t="s">
        <v>13</v>
      </c>
      <c r="G150" s="2" t="s">
        <v>56</v>
      </c>
      <c r="H150" s="81" t="s">
        <v>323</v>
      </c>
      <c r="I150" s="2"/>
      <c r="J150" s="20">
        <f t="shared" ref="J150:L151" si="108">J151</f>
        <v>0</v>
      </c>
      <c r="K150" s="20">
        <f t="shared" si="108"/>
        <v>0</v>
      </c>
      <c r="L150" s="20">
        <f t="shared" si="108"/>
        <v>0</v>
      </c>
    </row>
    <row r="151" spans="1:12" ht="30" hidden="1" x14ac:dyDescent="0.25">
      <c r="A151" s="107" t="s">
        <v>23</v>
      </c>
      <c r="B151" s="107"/>
      <c r="C151" s="107"/>
      <c r="D151" s="107"/>
      <c r="E151" s="103">
        <v>851</v>
      </c>
      <c r="F151" s="2" t="s">
        <v>13</v>
      </c>
      <c r="G151" s="2" t="s">
        <v>56</v>
      </c>
      <c r="H151" s="81" t="s">
        <v>323</v>
      </c>
      <c r="I151" s="2" t="s">
        <v>24</v>
      </c>
      <c r="J151" s="20">
        <f t="shared" si="108"/>
        <v>0</v>
      </c>
      <c r="K151" s="20">
        <f t="shared" si="108"/>
        <v>0</v>
      </c>
      <c r="L151" s="20">
        <f t="shared" ref="L151" si="109">L152</f>
        <v>0</v>
      </c>
    </row>
    <row r="152" spans="1:12" ht="135" hidden="1" x14ac:dyDescent="0.25">
      <c r="A152" s="107" t="s">
        <v>53</v>
      </c>
      <c r="B152" s="107"/>
      <c r="C152" s="107"/>
      <c r="D152" s="107"/>
      <c r="E152" s="103">
        <v>851</v>
      </c>
      <c r="F152" s="2" t="s">
        <v>13</v>
      </c>
      <c r="G152" s="2" t="s">
        <v>56</v>
      </c>
      <c r="H152" s="81" t="s">
        <v>323</v>
      </c>
      <c r="I152" s="2" t="s">
        <v>54</v>
      </c>
      <c r="J152" s="20">
        <f>'3.ВС'!J120</f>
        <v>0</v>
      </c>
      <c r="K152" s="20">
        <f>'3.ВС'!K120</f>
        <v>0</v>
      </c>
      <c r="L152" s="20">
        <f>'3.ВС'!L120</f>
        <v>0</v>
      </c>
    </row>
    <row r="153" spans="1:12" ht="45" hidden="1" x14ac:dyDescent="0.25">
      <c r="A153" s="106" t="s">
        <v>57</v>
      </c>
      <c r="B153" s="107"/>
      <c r="C153" s="107"/>
      <c r="D153" s="107"/>
      <c r="E153" s="103">
        <v>851</v>
      </c>
      <c r="F153" s="2" t="s">
        <v>13</v>
      </c>
      <c r="G153" s="2" t="s">
        <v>56</v>
      </c>
      <c r="H153" s="81" t="s">
        <v>324</v>
      </c>
      <c r="I153" s="2"/>
      <c r="J153" s="20">
        <f t="shared" ref="J153:L154" si="110">J154</f>
        <v>0</v>
      </c>
      <c r="K153" s="20">
        <f t="shared" si="110"/>
        <v>0</v>
      </c>
      <c r="L153" s="20">
        <f t="shared" si="110"/>
        <v>0</v>
      </c>
    </row>
    <row r="154" spans="1:12" ht="30" hidden="1" x14ac:dyDescent="0.25">
      <c r="A154" s="107" t="s">
        <v>23</v>
      </c>
      <c r="B154" s="107"/>
      <c r="C154" s="107"/>
      <c r="D154" s="107"/>
      <c r="E154" s="103">
        <v>851</v>
      </c>
      <c r="F154" s="2" t="s">
        <v>13</v>
      </c>
      <c r="G154" s="2" t="s">
        <v>56</v>
      </c>
      <c r="H154" s="81" t="s">
        <v>324</v>
      </c>
      <c r="I154" s="2" t="s">
        <v>24</v>
      </c>
      <c r="J154" s="20">
        <f t="shared" si="110"/>
        <v>0</v>
      </c>
      <c r="K154" s="20">
        <f t="shared" si="110"/>
        <v>0</v>
      </c>
      <c r="L154" s="20">
        <f t="shared" ref="L154" si="111">L155</f>
        <v>0</v>
      </c>
    </row>
    <row r="155" spans="1:12" ht="30" hidden="1" x14ac:dyDescent="0.25">
      <c r="A155" s="107" t="s">
        <v>25</v>
      </c>
      <c r="B155" s="107"/>
      <c r="C155" s="107"/>
      <c r="D155" s="107"/>
      <c r="E155" s="103">
        <v>851</v>
      </c>
      <c r="F155" s="2" t="s">
        <v>13</v>
      </c>
      <c r="G155" s="2" t="s">
        <v>56</v>
      </c>
      <c r="H155" s="81" t="s">
        <v>324</v>
      </c>
      <c r="I155" s="2" t="s">
        <v>26</v>
      </c>
      <c r="J155" s="20">
        <f>'3.ВС'!J123</f>
        <v>0</v>
      </c>
      <c r="K155" s="20">
        <f>'3.ВС'!K123</f>
        <v>0</v>
      </c>
      <c r="L155" s="20">
        <f>'3.ВС'!L123</f>
        <v>0</v>
      </c>
    </row>
    <row r="156" spans="1:12" s="22" customFormat="1" ht="28.5" x14ac:dyDescent="0.25">
      <c r="A156" s="5" t="s">
        <v>58</v>
      </c>
      <c r="B156" s="41"/>
      <c r="C156" s="41"/>
      <c r="D156" s="41"/>
      <c r="E156" s="63">
        <v>851</v>
      </c>
      <c r="F156" s="18" t="s">
        <v>13</v>
      </c>
      <c r="G156" s="18" t="s">
        <v>48</v>
      </c>
      <c r="H156" s="23"/>
      <c r="I156" s="18"/>
      <c r="J156" s="21">
        <f t="shared" ref="J156:L158" si="112">J157</f>
        <v>1282811.78</v>
      </c>
      <c r="K156" s="21">
        <f t="shared" si="112"/>
        <v>0</v>
      </c>
      <c r="L156" s="21">
        <f t="shared" si="112"/>
        <v>0</v>
      </c>
    </row>
    <row r="157" spans="1:12" ht="409.5" x14ac:dyDescent="0.25">
      <c r="A157" s="106" t="s">
        <v>195</v>
      </c>
      <c r="B157" s="107"/>
      <c r="C157" s="107"/>
      <c r="D157" s="107"/>
      <c r="E157" s="103">
        <v>851</v>
      </c>
      <c r="F157" s="3" t="s">
        <v>13</v>
      </c>
      <c r="G157" s="3" t="s">
        <v>48</v>
      </c>
      <c r="H157" s="81" t="s">
        <v>325</v>
      </c>
      <c r="I157" s="3"/>
      <c r="J157" s="20">
        <f t="shared" si="112"/>
        <v>1282811.78</v>
      </c>
      <c r="K157" s="20">
        <f t="shared" si="112"/>
        <v>0</v>
      </c>
      <c r="L157" s="20">
        <f t="shared" ref="L157:L158" si="113">L158</f>
        <v>0</v>
      </c>
    </row>
    <row r="158" spans="1:12" ht="18" customHeight="1" x14ac:dyDescent="0.25">
      <c r="A158" s="106" t="s">
        <v>34</v>
      </c>
      <c r="B158" s="107"/>
      <c r="C158" s="107"/>
      <c r="D158" s="107"/>
      <c r="E158" s="103">
        <v>851</v>
      </c>
      <c r="F158" s="3" t="s">
        <v>13</v>
      </c>
      <c r="G158" s="3" t="s">
        <v>48</v>
      </c>
      <c r="H158" s="81" t="s">
        <v>325</v>
      </c>
      <c r="I158" s="2" t="s">
        <v>35</v>
      </c>
      <c r="J158" s="20">
        <f t="shared" si="112"/>
        <v>1282811.78</v>
      </c>
      <c r="K158" s="20">
        <f t="shared" si="112"/>
        <v>0</v>
      </c>
      <c r="L158" s="20">
        <f t="shared" si="113"/>
        <v>0</v>
      </c>
    </row>
    <row r="159" spans="1:12" ht="30" x14ac:dyDescent="0.25">
      <c r="A159" s="107" t="s">
        <v>59</v>
      </c>
      <c r="B159" s="107"/>
      <c r="C159" s="107"/>
      <c r="D159" s="107"/>
      <c r="E159" s="103">
        <v>851</v>
      </c>
      <c r="F159" s="3" t="s">
        <v>13</v>
      </c>
      <c r="G159" s="3" t="s">
        <v>48</v>
      </c>
      <c r="H159" s="81" t="s">
        <v>325</v>
      </c>
      <c r="I159" s="2" t="s">
        <v>60</v>
      </c>
      <c r="J159" s="20">
        <f>'3.ВС'!J127</f>
        <v>1282811.78</v>
      </c>
      <c r="K159" s="20">
        <f>'3.ВС'!K127</f>
        <v>0</v>
      </c>
      <c r="L159" s="20">
        <f>'3.ВС'!L127</f>
        <v>0</v>
      </c>
    </row>
    <row r="160" spans="1:12" ht="30" hidden="1" x14ac:dyDescent="0.25">
      <c r="A160" s="106" t="s">
        <v>61</v>
      </c>
      <c r="B160" s="107"/>
      <c r="C160" s="107"/>
      <c r="D160" s="107"/>
      <c r="E160" s="103">
        <v>851</v>
      </c>
      <c r="F160" s="2" t="s">
        <v>13</v>
      </c>
      <c r="G160" s="2" t="s">
        <v>62</v>
      </c>
      <c r="H160" s="3"/>
      <c r="I160" s="2"/>
      <c r="J160" s="20">
        <f t="shared" ref="J160" si="114">J161</f>
        <v>0</v>
      </c>
      <c r="K160" s="20">
        <f t="shared" ref="K160:L162" si="115">K161</f>
        <v>2595.79</v>
      </c>
      <c r="L160" s="20">
        <f t="shared" si="115"/>
        <v>0</v>
      </c>
    </row>
    <row r="161" spans="1:12" ht="30" hidden="1" x14ac:dyDescent="0.25">
      <c r="A161" s="48" t="s">
        <v>431</v>
      </c>
      <c r="B161" s="107"/>
      <c r="C161" s="107"/>
      <c r="D161" s="107"/>
      <c r="E161" s="3">
        <v>851</v>
      </c>
      <c r="F161" s="3" t="s">
        <v>13</v>
      </c>
      <c r="G161" s="3" t="s">
        <v>62</v>
      </c>
      <c r="H161" s="81" t="s">
        <v>433</v>
      </c>
      <c r="I161" s="2"/>
      <c r="J161" s="20">
        <f t="shared" ref="J161:L162" si="116">J162</f>
        <v>0</v>
      </c>
      <c r="K161" s="20">
        <f t="shared" si="116"/>
        <v>2595.79</v>
      </c>
      <c r="L161" s="20">
        <f t="shared" si="116"/>
        <v>0</v>
      </c>
    </row>
    <row r="162" spans="1:12" ht="60" hidden="1" x14ac:dyDescent="0.25">
      <c r="A162" s="48" t="s">
        <v>20</v>
      </c>
      <c r="B162" s="107"/>
      <c r="C162" s="107"/>
      <c r="D162" s="107"/>
      <c r="E162" s="3">
        <v>851</v>
      </c>
      <c r="F162" s="3" t="s">
        <v>13</v>
      </c>
      <c r="G162" s="3" t="s">
        <v>62</v>
      </c>
      <c r="H162" s="81" t="s">
        <v>433</v>
      </c>
      <c r="I162" s="2" t="s">
        <v>21</v>
      </c>
      <c r="J162" s="20">
        <f t="shared" si="116"/>
        <v>0</v>
      </c>
      <c r="K162" s="20">
        <f t="shared" si="116"/>
        <v>2595.79</v>
      </c>
      <c r="L162" s="20">
        <f t="shared" si="115"/>
        <v>0</v>
      </c>
    </row>
    <row r="163" spans="1:12" ht="60" hidden="1" x14ac:dyDescent="0.25">
      <c r="A163" s="48" t="s">
        <v>9</v>
      </c>
      <c r="B163" s="107"/>
      <c r="C163" s="107"/>
      <c r="D163" s="107"/>
      <c r="E163" s="3">
        <v>851</v>
      </c>
      <c r="F163" s="3" t="s">
        <v>13</v>
      </c>
      <c r="G163" s="3" t="s">
        <v>62</v>
      </c>
      <c r="H163" s="81" t="s">
        <v>433</v>
      </c>
      <c r="I163" s="2" t="s">
        <v>22</v>
      </c>
      <c r="J163" s="20">
        <f>'3.ВС'!J131</f>
        <v>0</v>
      </c>
      <c r="K163" s="20">
        <f>'3.ВС'!K131</f>
        <v>2595.79</v>
      </c>
      <c r="L163" s="20">
        <f>'3.ВС'!L131</f>
        <v>0</v>
      </c>
    </row>
    <row r="164" spans="1:12" s="22" customFormat="1" ht="28.5" x14ac:dyDescent="0.25">
      <c r="A164" s="5" t="s">
        <v>64</v>
      </c>
      <c r="B164" s="41"/>
      <c r="C164" s="41"/>
      <c r="D164" s="26"/>
      <c r="E164" s="63">
        <v>851</v>
      </c>
      <c r="F164" s="23" t="s">
        <v>30</v>
      </c>
      <c r="G164" s="23"/>
      <c r="H164" s="23"/>
      <c r="I164" s="18"/>
      <c r="J164" s="21">
        <f t="shared" ref="J164" si="117">J165+J175+J185+J189</f>
        <v>12713301.149999999</v>
      </c>
      <c r="K164" s="21">
        <f t="shared" ref="K164" si="118">K165+K175+K185+K189</f>
        <v>15501.95</v>
      </c>
      <c r="L164" s="21">
        <f t="shared" ref="L164" si="119">L165+L175+L185+L189</f>
        <v>0</v>
      </c>
    </row>
    <row r="165" spans="1:12" s="22" customFormat="1" ht="18.75" customHeight="1" x14ac:dyDescent="0.25">
      <c r="A165" s="26" t="s">
        <v>65</v>
      </c>
      <c r="B165" s="41"/>
      <c r="C165" s="41"/>
      <c r="D165" s="26"/>
      <c r="E165" s="63">
        <v>851</v>
      </c>
      <c r="F165" s="23" t="s">
        <v>30</v>
      </c>
      <c r="G165" s="23" t="s">
        <v>11</v>
      </c>
      <c r="H165" s="23"/>
      <c r="I165" s="18"/>
      <c r="J165" s="21">
        <f t="shared" ref="J165" si="120">J166+J169+J172</f>
        <v>145679.28999999998</v>
      </c>
      <c r="K165" s="21">
        <f t="shared" ref="K165" si="121">K166+K172</f>
        <v>0</v>
      </c>
      <c r="L165" s="21">
        <f t="shared" ref="L165" si="122">L166+L172</f>
        <v>0</v>
      </c>
    </row>
    <row r="166" spans="1:12" ht="105" x14ac:dyDescent="0.25">
      <c r="A166" s="106" t="s">
        <v>66</v>
      </c>
      <c r="B166" s="107"/>
      <c r="C166" s="107"/>
      <c r="D166" s="24"/>
      <c r="E166" s="103">
        <v>851</v>
      </c>
      <c r="F166" s="3" t="s">
        <v>30</v>
      </c>
      <c r="G166" s="3" t="s">
        <v>11</v>
      </c>
      <c r="H166" s="81" t="s">
        <v>327</v>
      </c>
      <c r="I166" s="2"/>
      <c r="J166" s="20">
        <f t="shared" ref="J166:L167" si="123">J167</f>
        <v>8128.68</v>
      </c>
      <c r="K166" s="20">
        <f t="shared" si="123"/>
        <v>0</v>
      </c>
      <c r="L166" s="20">
        <f t="shared" si="123"/>
        <v>0</v>
      </c>
    </row>
    <row r="167" spans="1:12" ht="60" x14ac:dyDescent="0.25">
      <c r="A167" s="107" t="s">
        <v>20</v>
      </c>
      <c r="B167" s="107"/>
      <c r="C167" s="107"/>
      <c r="D167" s="107"/>
      <c r="E167" s="103">
        <v>851</v>
      </c>
      <c r="F167" s="3" t="s">
        <v>30</v>
      </c>
      <c r="G167" s="3" t="s">
        <v>11</v>
      </c>
      <c r="H167" s="81" t="s">
        <v>327</v>
      </c>
      <c r="I167" s="2" t="s">
        <v>21</v>
      </c>
      <c r="J167" s="20">
        <f t="shared" si="123"/>
        <v>8128.68</v>
      </c>
      <c r="K167" s="20">
        <f t="shared" si="123"/>
        <v>0</v>
      </c>
      <c r="L167" s="20">
        <f t="shared" ref="L167" si="124">L168</f>
        <v>0</v>
      </c>
    </row>
    <row r="168" spans="1:12" ht="62.25" customHeight="1" x14ac:dyDescent="0.25">
      <c r="A168" s="107" t="s">
        <v>9</v>
      </c>
      <c r="B168" s="107"/>
      <c r="C168" s="107"/>
      <c r="D168" s="107"/>
      <c r="E168" s="103">
        <v>851</v>
      </c>
      <c r="F168" s="3" t="s">
        <v>30</v>
      </c>
      <c r="G168" s="3" t="s">
        <v>11</v>
      </c>
      <c r="H168" s="81" t="s">
        <v>327</v>
      </c>
      <c r="I168" s="2" t="s">
        <v>22</v>
      </c>
      <c r="J168" s="20">
        <f>'3.ВС'!J136</f>
        <v>8128.68</v>
      </c>
      <c r="K168" s="20">
        <f>'3.ВС'!K136</f>
        <v>0</v>
      </c>
      <c r="L168" s="20">
        <f>'3.ВС'!L136</f>
        <v>0</v>
      </c>
    </row>
    <row r="169" spans="1:12" ht="30" x14ac:dyDescent="0.25">
      <c r="A169" s="59" t="s">
        <v>452</v>
      </c>
      <c r="B169" s="107"/>
      <c r="C169" s="107"/>
      <c r="D169" s="24"/>
      <c r="E169" s="3">
        <v>851</v>
      </c>
      <c r="F169" s="3" t="s">
        <v>30</v>
      </c>
      <c r="G169" s="3" t="s">
        <v>11</v>
      </c>
      <c r="H169" s="81" t="s">
        <v>453</v>
      </c>
      <c r="I169" s="2"/>
      <c r="J169" s="20">
        <f>J170</f>
        <v>131519.53</v>
      </c>
      <c r="K169" s="20"/>
      <c r="L169" s="20"/>
    </row>
    <row r="170" spans="1:12" ht="60" x14ac:dyDescent="0.25">
      <c r="A170" s="48" t="s">
        <v>20</v>
      </c>
      <c r="B170" s="107"/>
      <c r="C170" s="107"/>
      <c r="D170" s="24"/>
      <c r="E170" s="3">
        <v>851</v>
      </c>
      <c r="F170" s="3" t="s">
        <v>30</v>
      </c>
      <c r="G170" s="3" t="s">
        <v>11</v>
      </c>
      <c r="H170" s="81" t="s">
        <v>453</v>
      </c>
      <c r="I170" s="2" t="s">
        <v>21</v>
      </c>
      <c r="J170" s="20">
        <f>J171</f>
        <v>131519.53</v>
      </c>
      <c r="K170" s="20"/>
      <c r="L170" s="20"/>
    </row>
    <row r="171" spans="1:12" ht="59.25" customHeight="1" x14ac:dyDescent="0.25">
      <c r="A171" s="48" t="s">
        <v>9</v>
      </c>
      <c r="B171" s="107"/>
      <c r="C171" s="107"/>
      <c r="D171" s="24"/>
      <c r="E171" s="3">
        <v>851</v>
      </c>
      <c r="F171" s="3" t="s">
        <v>30</v>
      </c>
      <c r="G171" s="3" t="s">
        <v>11</v>
      </c>
      <c r="H171" s="81" t="s">
        <v>453</v>
      </c>
      <c r="I171" s="2" t="s">
        <v>22</v>
      </c>
      <c r="J171" s="20">
        <f>'3.ВС'!J139</f>
        <v>131519.53</v>
      </c>
      <c r="K171" s="20"/>
      <c r="L171" s="20"/>
    </row>
    <row r="172" spans="1:12" ht="212.25" customHeight="1" x14ac:dyDescent="0.25">
      <c r="A172" s="106" t="s">
        <v>67</v>
      </c>
      <c r="B172" s="107"/>
      <c r="C172" s="107"/>
      <c r="D172" s="107"/>
      <c r="E172" s="103">
        <v>851</v>
      </c>
      <c r="F172" s="3" t="s">
        <v>30</v>
      </c>
      <c r="G172" s="3" t="s">
        <v>11</v>
      </c>
      <c r="H172" s="81" t="s">
        <v>328</v>
      </c>
      <c r="I172" s="2"/>
      <c r="J172" s="20">
        <f t="shared" ref="J172:L173" si="125">J173</f>
        <v>6031.08</v>
      </c>
      <c r="K172" s="20">
        <f t="shared" si="125"/>
        <v>0</v>
      </c>
      <c r="L172" s="20">
        <f t="shared" si="125"/>
        <v>0</v>
      </c>
    </row>
    <row r="173" spans="1:12" ht="17.25" customHeight="1" x14ac:dyDescent="0.25">
      <c r="A173" s="106" t="s">
        <v>34</v>
      </c>
      <c r="B173" s="107"/>
      <c r="C173" s="107"/>
      <c r="D173" s="107"/>
      <c r="E173" s="103">
        <v>851</v>
      </c>
      <c r="F173" s="3" t="s">
        <v>30</v>
      </c>
      <c r="G173" s="3" t="s">
        <v>11</v>
      </c>
      <c r="H173" s="81" t="s">
        <v>328</v>
      </c>
      <c r="I173" s="2" t="s">
        <v>35</v>
      </c>
      <c r="J173" s="20">
        <f t="shared" si="125"/>
        <v>6031.08</v>
      </c>
      <c r="K173" s="20">
        <f t="shared" si="125"/>
        <v>0</v>
      </c>
      <c r="L173" s="20">
        <f t="shared" ref="L173" si="126">L174</f>
        <v>0</v>
      </c>
    </row>
    <row r="174" spans="1:12" ht="30" x14ac:dyDescent="0.25">
      <c r="A174" s="107" t="s">
        <v>59</v>
      </c>
      <c r="B174" s="107"/>
      <c r="C174" s="107"/>
      <c r="D174" s="107"/>
      <c r="E174" s="103">
        <v>851</v>
      </c>
      <c r="F174" s="3" t="s">
        <v>30</v>
      </c>
      <c r="G174" s="3" t="s">
        <v>11</v>
      </c>
      <c r="H174" s="81" t="s">
        <v>328</v>
      </c>
      <c r="I174" s="2" t="s">
        <v>60</v>
      </c>
      <c r="J174" s="20">
        <f>'3.ВС'!J142</f>
        <v>6031.08</v>
      </c>
      <c r="K174" s="20">
        <f>'3.ВС'!K142</f>
        <v>0</v>
      </c>
      <c r="L174" s="20">
        <f>'3.ВС'!L142</f>
        <v>0</v>
      </c>
    </row>
    <row r="175" spans="1:12" s="22" customFormat="1" ht="14.25" x14ac:dyDescent="0.25">
      <c r="A175" s="26" t="s">
        <v>68</v>
      </c>
      <c r="B175" s="41"/>
      <c r="C175" s="41"/>
      <c r="D175" s="26"/>
      <c r="E175" s="63">
        <v>851</v>
      </c>
      <c r="F175" s="23" t="s">
        <v>30</v>
      </c>
      <c r="G175" s="23" t="s">
        <v>43</v>
      </c>
      <c r="H175" s="23"/>
      <c r="I175" s="18"/>
      <c r="J175" s="21">
        <f>J176+J179+J182</f>
        <v>8649860</v>
      </c>
      <c r="K175" s="21">
        <f t="shared" ref="K175" si="127">K176+K179</f>
        <v>0</v>
      </c>
      <c r="L175" s="21">
        <f t="shared" ref="L175" si="128">L176+L179</f>
        <v>0</v>
      </c>
    </row>
    <row r="176" spans="1:12" ht="60" customHeight="1" x14ac:dyDescent="0.25">
      <c r="A176" s="106" t="s">
        <v>73</v>
      </c>
      <c r="B176" s="107"/>
      <c r="C176" s="107"/>
      <c r="D176" s="24"/>
      <c r="E176" s="103">
        <v>851</v>
      </c>
      <c r="F176" s="3" t="s">
        <v>30</v>
      </c>
      <c r="G176" s="3" t="s">
        <v>43</v>
      </c>
      <c r="H176" s="3" t="s">
        <v>329</v>
      </c>
      <c r="I176" s="2"/>
      <c r="J176" s="20">
        <f t="shared" ref="J176:L177" si="129">J177</f>
        <v>600370</v>
      </c>
      <c r="K176" s="20">
        <f t="shared" si="129"/>
        <v>0</v>
      </c>
      <c r="L176" s="20">
        <f t="shared" si="129"/>
        <v>0</v>
      </c>
    </row>
    <row r="177" spans="1:12" ht="48" customHeight="1" x14ac:dyDescent="0.25">
      <c r="A177" s="107" t="s">
        <v>69</v>
      </c>
      <c r="B177" s="107"/>
      <c r="C177" s="107"/>
      <c r="D177" s="24"/>
      <c r="E177" s="103">
        <v>851</v>
      </c>
      <c r="F177" s="3" t="s">
        <v>30</v>
      </c>
      <c r="G177" s="3" t="s">
        <v>43</v>
      </c>
      <c r="H177" s="3" t="s">
        <v>329</v>
      </c>
      <c r="I177" s="2" t="s">
        <v>70</v>
      </c>
      <c r="J177" s="20">
        <f t="shared" si="129"/>
        <v>600370</v>
      </c>
      <c r="K177" s="20">
        <f t="shared" si="129"/>
        <v>0</v>
      </c>
      <c r="L177" s="20">
        <f t="shared" ref="L177" si="130">L178</f>
        <v>0</v>
      </c>
    </row>
    <row r="178" spans="1:12" x14ac:dyDescent="0.25">
      <c r="A178" s="107" t="s">
        <v>71</v>
      </c>
      <c r="B178" s="107"/>
      <c r="C178" s="107"/>
      <c r="D178" s="24"/>
      <c r="E178" s="103">
        <v>851</v>
      </c>
      <c r="F178" s="3" t="s">
        <v>30</v>
      </c>
      <c r="G178" s="3" t="s">
        <v>43</v>
      </c>
      <c r="H178" s="3" t="s">
        <v>329</v>
      </c>
      <c r="I178" s="2" t="s">
        <v>72</v>
      </c>
      <c r="J178" s="20">
        <f>'3.ВС'!J146</f>
        <v>600370</v>
      </c>
      <c r="K178" s="20">
        <f>'3.ВС'!K146</f>
        <v>0</v>
      </c>
      <c r="L178" s="20">
        <f>'3.ВС'!L146</f>
        <v>0</v>
      </c>
    </row>
    <row r="179" spans="1:12" ht="30" hidden="1" x14ac:dyDescent="0.25">
      <c r="A179" s="107" t="s">
        <v>235</v>
      </c>
      <c r="B179" s="107"/>
      <c r="C179" s="107"/>
      <c r="D179" s="24"/>
      <c r="E179" s="103">
        <v>851</v>
      </c>
      <c r="F179" s="3" t="s">
        <v>30</v>
      </c>
      <c r="G179" s="3" t="s">
        <v>43</v>
      </c>
      <c r="H179" s="3" t="s">
        <v>330</v>
      </c>
      <c r="I179" s="2"/>
      <c r="J179" s="20">
        <f t="shared" ref="J179:L180" si="131">J180</f>
        <v>0</v>
      </c>
      <c r="K179" s="20">
        <f t="shared" si="131"/>
        <v>0</v>
      </c>
      <c r="L179" s="20">
        <f t="shared" si="131"/>
        <v>0</v>
      </c>
    </row>
    <row r="180" spans="1:12" ht="60" hidden="1" x14ac:dyDescent="0.25">
      <c r="A180" s="107" t="s">
        <v>20</v>
      </c>
      <c r="B180" s="107"/>
      <c r="C180" s="107"/>
      <c r="D180" s="24"/>
      <c r="E180" s="103">
        <v>851</v>
      </c>
      <c r="F180" s="3" t="s">
        <v>30</v>
      </c>
      <c r="G180" s="3" t="s">
        <v>43</v>
      </c>
      <c r="H180" s="3" t="s">
        <v>330</v>
      </c>
      <c r="I180" s="2" t="s">
        <v>21</v>
      </c>
      <c r="J180" s="20">
        <f t="shared" si="131"/>
        <v>0</v>
      </c>
      <c r="K180" s="20">
        <f t="shared" si="131"/>
        <v>0</v>
      </c>
      <c r="L180" s="20">
        <f t="shared" ref="L180" si="132">L181</f>
        <v>0</v>
      </c>
    </row>
    <row r="181" spans="1:12" ht="60" hidden="1" x14ac:dyDescent="0.25">
      <c r="A181" s="107" t="s">
        <v>9</v>
      </c>
      <c r="B181" s="107"/>
      <c r="C181" s="107"/>
      <c r="D181" s="24"/>
      <c r="E181" s="103">
        <v>851</v>
      </c>
      <c r="F181" s="3" t="s">
        <v>30</v>
      </c>
      <c r="G181" s="3" t="s">
        <v>43</v>
      </c>
      <c r="H181" s="3" t="s">
        <v>330</v>
      </c>
      <c r="I181" s="2" t="s">
        <v>22</v>
      </c>
      <c r="J181" s="20">
        <f>'3.ВС'!J149</f>
        <v>0</v>
      </c>
      <c r="K181" s="20">
        <f>'3.ВС'!K149</f>
        <v>0</v>
      </c>
      <c r="L181" s="20">
        <f>'3.ВС'!L149</f>
        <v>0</v>
      </c>
    </row>
    <row r="182" spans="1:12" ht="45.75" customHeight="1" x14ac:dyDescent="0.25">
      <c r="A182" s="111" t="s">
        <v>474</v>
      </c>
      <c r="B182" s="43"/>
      <c r="C182" s="43"/>
      <c r="D182" s="120"/>
      <c r="E182" s="64">
        <v>851</v>
      </c>
      <c r="F182" s="3" t="s">
        <v>30</v>
      </c>
      <c r="G182" s="3" t="s">
        <v>43</v>
      </c>
      <c r="H182" s="3" t="s">
        <v>475</v>
      </c>
      <c r="I182" s="2"/>
      <c r="J182" s="20">
        <f t="shared" ref="J182:J183" si="133">J183</f>
        <v>8049490</v>
      </c>
      <c r="K182" s="20"/>
      <c r="L182" s="20"/>
    </row>
    <row r="183" spans="1:12" ht="45" customHeight="1" x14ac:dyDescent="0.25">
      <c r="A183" s="112" t="s">
        <v>69</v>
      </c>
      <c r="B183" s="43"/>
      <c r="C183" s="43"/>
      <c r="D183" s="120"/>
      <c r="E183" s="64">
        <v>851</v>
      </c>
      <c r="F183" s="3" t="s">
        <v>30</v>
      </c>
      <c r="G183" s="3" t="s">
        <v>43</v>
      </c>
      <c r="H183" s="3" t="s">
        <v>475</v>
      </c>
      <c r="I183" s="2" t="s">
        <v>70</v>
      </c>
      <c r="J183" s="20">
        <f t="shared" si="133"/>
        <v>8049490</v>
      </c>
      <c r="K183" s="20"/>
      <c r="L183" s="20"/>
    </row>
    <row r="184" spans="1:12" x14ac:dyDescent="0.25">
      <c r="A184" s="43" t="s">
        <v>71</v>
      </c>
      <c r="B184" s="43"/>
      <c r="C184" s="43"/>
      <c r="D184" s="120"/>
      <c r="E184" s="64">
        <v>851</v>
      </c>
      <c r="F184" s="3" t="s">
        <v>30</v>
      </c>
      <c r="G184" s="3" t="s">
        <v>43</v>
      </c>
      <c r="H184" s="3" t="s">
        <v>475</v>
      </c>
      <c r="I184" s="2" t="s">
        <v>72</v>
      </c>
      <c r="J184" s="20">
        <v>8049490</v>
      </c>
      <c r="K184" s="20"/>
      <c r="L184" s="20"/>
    </row>
    <row r="185" spans="1:12" s="22" customFormat="1" ht="14.25" x14ac:dyDescent="0.25">
      <c r="A185" s="41" t="s">
        <v>260</v>
      </c>
      <c r="B185" s="41"/>
      <c r="C185" s="41"/>
      <c r="D185" s="26"/>
      <c r="E185" s="63">
        <v>851</v>
      </c>
      <c r="F185" s="23" t="s">
        <v>30</v>
      </c>
      <c r="G185" s="23" t="s">
        <v>45</v>
      </c>
      <c r="H185" s="23"/>
      <c r="I185" s="18"/>
      <c r="J185" s="21">
        <f t="shared" ref="J185:L187" si="134">J186</f>
        <v>3917761.86</v>
      </c>
      <c r="K185" s="21">
        <f t="shared" si="134"/>
        <v>15501.95</v>
      </c>
      <c r="L185" s="21">
        <f t="shared" si="134"/>
        <v>0</v>
      </c>
    </row>
    <row r="186" spans="1:12" ht="72.75" customHeight="1" x14ac:dyDescent="0.25">
      <c r="A186" s="107" t="s">
        <v>285</v>
      </c>
      <c r="B186" s="107"/>
      <c r="C186" s="107"/>
      <c r="D186" s="24"/>
      <c r="E186" s="103">
        <v>851</v>
      </c>
      <c r="F186" s="2" t="s">
        <v>30</v>
      </c>
      <c r="G186" s="2" t="s">
        <v>45</v>
      </c>
      <c r="H186" s="81" t="s">
        <v>331</v>
      </c>
      <c r="I186" s="2"/>
      <c r="J186" s="20">
        <f t="shared" si="134"/>
        <v>3917761.86</v>
      </c>
      <c r="K186" s="20">
        <f t="shared" si="134"/>
        <v>15501.95</v>
      </c>
      <c r="L186" s="20">
        <f t="shared" ref="L186:L187" si="135">L187</f>
        <v>0</v>
      </c>
    </row>
    <row r="187" spans="1:12" ht="60" x14ac:dyDescent="0.25">
      <c r="A187" s="107" t="s">
        <v>20</v>
      </c>
      <c r="B187" s="107"/>
      <c r="C187" s="107"/>
      <c r="D187" s="24"/>
      <c r="E187" s="103">
        <v>851</v>
      </c>
      <c r="F187" s="2" t="s">
        <v>30</v>
      </c>
      <c r="G187" s="2" t="s">
        <v>45</v>
      </c>
      <c r="H187" s="81" t="s">
        <v>331</v>
      </c>
      <c r="I187" s="2" t="s">
        <v>21</v>
      </c>
      <c r="J187" s="20">
        <f t="shared" si="134"/>
        <v>3917761.86</v>
      </c>
      <c r="K187" s="20">
        <f t="shared" si="134"/>
        <v>15501.95</v>
      </c>
      <c r="L187" s="20">
        <f t="shared" si="135"/>
        <v>0</v>
      </c>
    </row>
    <row r="188" spans="1:12" ht="62.25" customHeight="1" x14ac:dyDescent="0.25">
      <c r="A188" s="107" t="s">
        <v>9</v>
      </c>
      <c r="B188" s="107"/>
      <c r="C188" s="107"/>
      <c r="D188" s="24"/>
      <c r="E188" s="103">
        <v>851</v>
      </c>
      <c r="F188" s="2" t="s">
        <v>30</v>
      </c>
      <c r="G188" s="2" t="s">
        <v>45</v>
      </c>
      <c r="H188" s="81" t="s">
        <v>331</v>
      </c>
      <c r="I188" s="2" t="s">
        <v>22</v>
      </c>
      <c r="J188" s="20">
        <f>'3.ВС'!J156</f>
        <v>3917761.86</v>
      </c>
      <c r="K188" s="20">
        <f>'3.ВС'!K156</f>
        <v>15501.95</v>
      </c>
      <c r="L188" s="20">
        <f>'3.ВС'!L156</f>
        <v>0</v>
      </c>
    </row>
    <row r="189" spans="1:12" ht="45" hidden="1" x14ac:dyDescent="0.25">
      <c r="A189" s="107" t="s">
        <v>256</v>
      </c>
      <c r="B189" s="107"/>
      <c r="C189" s="107"/>
      <c r="D189" s="24"/>
      <c r="E189" s="103">
        <v>851</v>
      </c>
      <c r="F189" s="3" t="s">
        <v>30</v>
      </c>
      <c r="G189" s="3" t="s">
        <v>30</v>
      </c>
      <c r="H189" s="3"/>
      <c r="I189" s="2"/>
      <c r="J189" s="20">
        <f t="shared" ref="J189:L191" si="136">J190</f>
        <v>0</v>
      </c>
      <c r="K189" s="20">
        <f t="shared" si="136"/>
        <v>0</v>
      </c>
      <c r="L189" s="20">
        <f t="shared" si="136"/>
        <v>0</v>
      </c>
    </row>
    <row r="190" spans="1:12" ht="60" hidden="1" x14ac:dyDescent="0.25">
      <c r="A190" s="48" t="s">
        <v>257</v>
      </c>
      <c r="B190" s="107"/>
      <c r="C190" s="107"/>
      <c r="D190" s="24"/>
      <c r="E190" s="3">
        <v>851</v>
      </c>
      <c r="F190" s="3" t="s">
        <v>30</v>
      </c>
      <c r="G190" s="3" t="s">
        <v>30</v>
      </c>
      <c r="H190" s="81" t="s">
        <v>332</v>
      </c>
      <c r="I190" s="2"/>
      <c r="J190" s="20">
        <f t="shared" si="136"/>
        <v>0</v>
      </c>
      <c r="K190" s="20">
        <f t="shared" si="136"/>
        <v>0</v>
      </c>
      <c r="L190" s="20">
        <f t="shared" ref="L190:L191" si="137">L191</f>
        <v>0</v>
      </c>
    </row>
    <row r="191" spans="1:12" ht="60" hidden="1" x14ac:dyDescent="0.25">
      <c r="A191" s="48" t="s">
        <v>69</v>
      </c>
      <c r="B191" s="107"/>
      <c r="C191" s="107"/>
      <c r="D191" s="24"/>
      <c r="E191" s="3">
        <v>851</v>
      </c>
      <c r="F191" s="3" t="s">
        <v>30</v>
      </c>
      <c r="G191" s="3" t="s">
        <v>30</v>
      </c>
      <c r="H191" s="81" t="s">
        <v>332</v>
      </c>
      <c r="I191" s="2" t="s">
        <v>70</v>
      </c>
      <c r="J191" s="20">
        <f t="shared" si="136"/>
        <v>0</v>
      </c>
      <c r="K191" s="20">
        <f t="shared" si="136"/>
        <v>0</v>
      </c>
      <c r="L191" s="20">
        <f t="shared" si="137"/>
        <v>0</v>
      </c>
    </row>
    <row r="192" spans="1:12" hidden="1" x14ac:dyDescent="0.25">
      <c r="A192" s="48" t="s">
        <v>71</v>
      </c>
      <c r="B192" s="107"/>
      <c r="C192" s="107"/>
      <c r="D192" s="24"/>
      <c r="E192" s="3">
        <v>851</v>
      </c>
      <c r="F192" s="3" t="s">
        <v>30</v>
      </c>
      <c r="G192" s="3" t="s">
        <v>30</v>
      </c>
      <c r="H192" s="81" t="s">
        <v>332</v>
      </c>
      <c r="I192" s="2" t="s">
        <v>72</v>
      </c>
      <c r="J192" s="44">
        <f>'3.ВС'!J160</f>
        <v>0</v>
      </c>
      <c r="K192" s="44">
        <f>'3.ВС'!K160</f>
        <v>0</v>
      </c>
      <c r="L192" s="44">
        <f>'3.ВС'!L160</f>
        <v>0</v>
      </c>
    </row>
    <row r="193" spans="1:12" s="22" customFormat="1" ht="18" customHeight="1" x14ac:dyDescent="0.25">
      <c r="A193" s="92" t="s">
        <v>425</v>
      </c>
      <c r="B193" s="41"/>
      <c r="C193" s="41"/>
      <c r="D193" s="26"/>
      <c r="E193" s="23" t="s">
        <v>259</v>
      </c>
      <c r="F193" s="23" t="s">
        <v>100</v>
      </c>
      <c r="G193" s="23"/>
      <c r="H193" s="85"/>
      <c r="I193" s="18"/>
      <c r="J193" s="19">
        <f t="shared" ref="J193:L196" si="138">J194</f>
        <v>81716.09</v>
      </c>
      <c r="K193" s="19">
        <f t="shared" si="138"/>
        <v>0</v>
      </c>
      <c r="L193" s="19">
        <f t="shared" si="138"/>
        <v>0</v>
      </c>
    </row>
    <row r="194" spans="1:12" s="22" customFormat="1" ht="35.25" customHeight="1" x14ac:dyDescent="0.25">
      <c r="A194" s="41" t="s">
        <v>426</v>
      </c>
      <c r="B194" s="41"/>
      <c r="C194" s="41"/>
      <c r="D194" s="26"/>
      <c r="E194" s="23" t="s">
        <v>259</v>
      </c>
      <c r="F194" s="23" t="s">
        <v>100</v>
      </c>
      <c r="G194" s="23" t="s">
        <v>30</v>
      </c>
      <c r="H194" s="85"/>
      <c r="I194" s="18"/>
      <c r="J194" s="21">
        <f t="shared" si="138"/>
        <v>81716.09</v>
      </c>
      <c r="K194" s="21">
        <f t="shared" si="138"/>
        <v>0</v>
      </c>
      <c r="L194" s="21">
        <f t="shared" ref="L194:L196" si="139">L195</f>
        <v>0</v>
      </c>
    </row>
    <row r="195" spans="1:12" ht="35.25" customHeight="1" x14ac:dyDescent="0.25">
      <c r="A195" s="117" t="s">
        <v>427</v>
      </c>
      <c r="B195" s="107"/>
      <c r="C195" s="107"/>
      <c r="D195" s="24"/>
      <c r="E195" s="3" t="s">
        <v>259</v>
      </c>
      <c r="F195" s="3" t="s">
        <v>100</v>
      </c>
      <c r="G195" s="3" t="s">
        <v>30</v>
      </c>
      <c r="H195" s="81" t="s">
        <v>428</v>
      </c>
      <c r="I195" s="2"/>
      <c r="J195" s="20">
        <f t="shared" si="138"/>
        <v>81716.09</v>
      </c>
      <c r="K195" s="20">
        <f t="shared" si="138"/>
        <v>0</v>
      </c>
      <c r="L195" s="20">
        <f t="shared" si="139"/>
        <v>0</v>
      </c>
    </row>
    <row r="196" spans="1:12" ht="60" x14ac:dyDescent="0.25">
      <c r="A196" s="107" t="s">
        <v>20</v>
      </c>
      <c r="B196" s="107"/>
      <c r="C196" s="107"/>
      <c r="D196" s="24"/>
      <c r="E196" s="3" t="s">
        <v>259</v>
      </c>
      <c r="F196" s="3" t="s">
        <v>100</v>
      </c>
      <c r="G196" s="3" t="s">
        <v>30</v>
      </c>
      <c r="H196" s="81" t="s">
        <v>428</v>
      </c>
      <c r="I196" s="2" t="s">
        <v>21</v>
      </c>
      <c r="J196" s="20">
        <f t="shared" si="138"/>
        <v>81716.09</v>
      </c>
      <c r="K196" s="20">
        <f t="shared" si="138"/>
        <v>0</v>
      </c>
      <c r="L196" s="20">
        <f t="shared" si="139"/>
        <v>0</v>
      </c>
    </row>
    <row r="197" spans="1:12" ht="64.5" customHeight="1" x14ac:dyDescent="0.25">
      <c r="A197" s="107" t="s">
        <v>9</v>
      </c>
      <c r="B197" s="107"/>
      <c r="C197" s="107"/>
      <c r="D197" s="24"/>
      <c r="E197" s="3" t="s">
        <v>259</v>
      </c>
      <c r="F197" s="3" t="s">
        <v>100</v>
      </c>
      <c r="G197" s="3" t="s">
        <v>30</v>
      </c>
      <c r="H197" s="81" t="s">
        <v>428</v>
      </c>
      <c r="I197" s="2" t="s">
        <v>22</v>
      </c>
      <c r="J197" s="44">
        <f>'3.ВС'!J165</f>
        <v>81716.09</v>
      </c>
      <c r="K197" s="44">
        <f>'3.ВС'!K165</f>
        <v>0</v>
      </c>
      <c r="L197" s="44">
        <f>'3.ВС'!L165</f>
        <v>0</v>
      </c>
    </row>
    <row r="198" spans="1:12" s="22" customFormat="1" ht="20.25" customHeight="1" x14ac:dyDescent="0.25">
      <c r="A198" s="5" t="s">
        <v>74</v>
      </c>
      <c r="B198" s="41"/>
      <c r="C198" s="41"/>
      <c r="D198" s="41"/>
      <c r="E198" s="63">
        <v>852</v>
      </c>
      <c r="F198" s="18" t="s">
        <v>75</v>
      </c>
      <c r="G198" s="18"/>
      <c r="H198" s="23"/>
      <c r="I198" s="18"/>
      <c r="J198" s="21">
        <f t="shared" ref="J198" si="140">J199+J215+J249+J277+J283</f>
        <v>3404427.44</v>
      </c>
      <c r="K198" s="21">
        <f t="shared" ref="K198" si="141">K199+K215+K249+K277+K283</f>
        <v>-0.56000000000000005</v>
      </c>
      <c r="L198" s="21">
        <f t="shared" ref="L198" si="142">L199+L215+L249+L277+L283</f>
        <v>-0.84</v>
      </c>
    </row>
    <row r="199" spans="1:12" hidden="1" x14ac:dyDescent="0.25">
      <c r="A199" s="106" t="s">
        <v>111</v>
      </c>
      <c r="B199" s="107"/>
      <c r="C199" s="107"/>
      <c r="D199" s="107"/>
      <c r="E199" s="103">
        <v>852</v>
      </c>
      <c r="F199" s="2" t="s">
        <v>75</v>
      </c>
      <c r="G199" s="2" t="s">
        <v>11</v>
      </c>
      <c r="H199" s="3"/>
      <c r="I199" s="2"/>
      <c r="J199" s="20">
        <f t="shared" ref="J199" si="143">J200+J203+J206+J209+J212</f>
        <v>159082</v>
      </c>
      <c r="K199" s="20">
        <f t="shared" ref="K199" si="144">K200+K203+K206+K209+K212</f>
        <v>0</v>
      </c>
      <c r="L199" s="20">
        <f t="shared" ref="L199" si="145">L200+L203+L206+L209+L212</f>
        <v>0</v>
      </c>
    </row>
    <row r="200" spans="1:12" ht="409.5" hidden="1" x14ac:dyDescent="0.25">
      <c r="A200" s="107" t="s">
        <v>276</v>
      </c>
      <c r="B200" s="107"/>
      <c r="C200" s="107"/>
      <c r="D200" s="107"/>
      <c r="E200" s="103">
        <v>852</v>
      </c>
      <c r="F200" s="2" t="s">
        <v>75</v>
      </c>
      <c r="G200" s="2" t="s">
        <v>11</v>
      </c>
      <c r="H200" s="81" t="s">
        <v>355</v>
      </c>
      <c r="I200" s="2"/>
      <c r="J200" s="20">
        <f t="shared" ref="J200:L201" si="146">J201</f>
        <v>0</v>
      </c>
      <c r="K200" s="20">
        <f t="shared" si="146"/>
        <v>0</v>
      </c>
      <c r="L200" s="20">
        <f t="shared" si="146"/>
        <v>0</v>
      </c>
    </row>
    <row r="201" spans="1:12" ht="75" hidden="1" x14ac:dyDescent="0.25">
      <c r="A201" s="107" t="s">
        <v>40</v>
      </c>
      <c r="B201" s="107"/>
      <c r="C201" s="107"/>
      <c r="D201" s="107"/>
      <c r="E201" s="103">
        <v>852</v>
      </c>
      <c r="F201" s="2" t="s">
        <v>75</v>
      </c>
      <c r="G201" s="2" t="s">
        <v>11</v>
      </c>
      <c r="H201" s="81" t="s">
        <v>355</v>
      </c>
      <c r="I201" s="2" t="s">
        <v>80</v>
      </c>
      <c r="J201" s="20">
        <f t="shared" si="146"/>
        <v>0</v>
      </c>
      <c r="K201" s="20">
        <f t="shared" si="146"/>
        <v>0</v>
      </c>
      <c r="L201" s="20">
        <f t="shared" ref="L201" si="147">L202</f>
        <v>0</v>
      </c>
    </row>
    <row r="202" spans="1:12" ht="30" hidden="1" x14ac:dyDescent="0.25">
      <c r="A202" s="107" t="s">
        <v>81</v>
      </c>
      <c r="B202" s="107"/>
      <c r="C202" s="107"/>
      <c r="D202" s="107"/>
      <c r="E202" s="103">
        <v>852</v>
      </c>
      <c r="F202" s="2" t="s">
        <v>75</v>
      </c>
      <c r="G202" s="2" t="s">
        <v>11</v>
      </c>
      <c r="H202" s="81" t="s">
        <v>355</v>
      </c>
      <c r="I202" s="2" t="s">
        <v>82</v>
      </c>
      <c r="J202" s="20">
        <f>'3.ВС'!J268</f>
        <v>0</v>
      </c>
      <c r="K202" s="20">
        <f>'3.ВС'!K268</f>
        <v>0</v>
      </c>
      <c r="L202" s="20">
        <f>'3.ВС'!L268</f>
        <v>0</v>
      </c>
    </row>
    <row r="203" spans="1:12" s="1" customFormat="1" ht="45" hidden="1" x14ac:dyDescent="0.25">
      <c r="A203" s="106" t="s">
        <v>112</v>
      </c>
      <c r="B203" s="107"/>
      <c r="C203" s="107"/>
      <c r="D203" s="106"/>
      <c r="E203" s="103">
        <v>852</v>
      </c>
      <c r="F203" s="3" t="s">
        <v>75</v>
      </c>
      <c r="G203" s="3" t="s">
        <v>11</v>
      </c>
      <c r="H203" s="81" t="s">
        <v>356</v>
      </c>
      <c r="I203" s="3"/>
      <c r="J203" s="20">
        <f t="shared" ref="J203:L204" si="148">J204</f>
        <v>0</v>
      </c>
      <c r="K203" s="20">
        <f t="shared" si="148"/>
        <v>0</v>
      </c>
      <c r="L203" s="20">
        <f t="shared" si="148"/>
        <v>0</v>
      </c>
    </row>
    <row r="204" spans="1:12" s="1" customFormat="1" ht="75" hidden="1" x14ac:dyDescent="0.25">
      <c r="A204" s="107" t="s">
        <v>40</v>
      </c>
      <c r="B204" s="107"/>
      <c r="C204" s="107"/>
      <c r="D204" s="107"/>
      <c r="E204" s="103">
        <v>852</v>
      </c>
      <c r="F204" s="3" t="s">
        <v>75</v>
      </c>
      <c r="G204" s="3" t="s">
        <v>11</v>
      </c>
      <c r="H204" s="81" t="s">
        <v>356</v>
      </c>
      <c r="I204" s="3" t="s">
        <v>80</v>
      </c>
      <c r="J204" s="20">
        <f t="shared" si="148"/>
        <v>0</v>
      </c>
      <c r="K204" s="20">
        <f t="shared" si="148"/>
        <v>0</v>
      </c>
      <c r="L204" s="20">
        <f t="shared" ref="L204" si="149">L205</f>
        <v>0</v>
      </c>
    </row>
    <row r="205" spans="1:12" s="1" customFormat="1" ht="30" hidden="1" x14ac:dyDescent="0.25">
      <c r="A205" s="107" t="s">
        <v>81</v>
      </c>
      <c r="B205" s="107"/>
      <c r="C205" s="107"/>
      <c r="D205" s="107"/>
      <c r="E205" s="103">
        <v>852</v>
      </c>
      <c r="F205" s="3" t="s">
        <v>75</v>
      </c>
      <c r="G205" s="3" t="s">
        <v>11</v>
      </c>
      <c r="H205" s="81" t="s">
        <v>356</v>
      </c>
      <c r="I205" s="2" t="s">
        <v>82</v>
      </c>
      <c r="J205" s="20">
        <f>'3.ВС'!J271</f>
        <v>0</v>
      </c>
      <c r="K205" s="20">
        <f>'3.ВС'!K271</f>
        <v>0</v>
      </c>
      <c r="L205" s="20">
        <f>'3.ВС'!L271</f>
        <v>0</v>
      </c>
    </row>
    <row r="206" spans="1:12" s="1" customFormat="1" ht="30" hidden="1" x14ac:dyDescent="0.25">
      <c r="A206" s="107" t="s">
        <v>113</v>
      </c>
      <c r="B206" s="106"/>
      <c r="C206" s="106"/>
      <c r="D206" s="106"/>
      <c r="E206" s="106"/>
      <c r="F206" s="103" t="s">
        <v>75</v>
      </c>
      <c r="G206" s="103" t="s">
        <v>11</v>
      </c>
      <c r="H206" s="81" t="s">
        <v>357</v>
      </c>
      <c r="I206" s="106" t="s">
        <v>46</v>
      </c>
      <c r="J206" s="20">
        <f t="shared" ref="J206:L207" si="150">J207</f>
        <v>159082</v>
      </c>
      <c r="K206" s="20">
        <f t="shared" si="150"/>
        <v>0</v>
      </c>
      <c r="L206" s="20">
        <f t="shared" si="150"/>
        <v>0</v>
      </c>
    </row>
    <row r="207" spans="1:12" s="1" customFormat="1" ht="75" hidden="1" x14ac:dyDescent="0.25">
      <c r="A207" s="107" t="s">
        <v>40</v>
      </c>
      <c r="B207" s="106"/>
      <c r="C207" s="106"/>
      <c r="D207" s="106"/>
      <c r="E207" s="106"/>
      <c r="F207" s="103" t="s">
        <v>75</v>
      </c>
      <c r="G207" s="103" t="s">
        <v>11</v>
      </c>
      <c r="H207" s="81" t="s">
        <v>357</v>
      </c>
      <c r="I207" s="103" t="s">
        <v>80</v>
      </c>
      <c r="J207" s="20">
        <f t="shared" si="150"/>
        <v>159082</v>
      </c>
      <c r="K207" s="20">
        <f t="shared" si="150"/>
        <v>0</v>
      </c>
      <c r="L207" s="20">
        <f t="shared" ref="L207" si="151">L208</f>
        <v>0</v>
      </c>
    </row>
    <row r="208" spans="1:12" s="1" customFormat="1" ht="30" hidden="1" x14ac:dyDescent="0.25">
      <c r="A208" s="107" t="s">
        <v>81</v>
      </c>
      <c r="B208" s="106"/>
      <c r="C208" s="106"/>
      <c r="D208" s="106"/>
      <c r="E208" s="106"/>
      <c r="F208" s="103" t="s">
        <v>75</v>
      </c>
      <c r="G208" s="103" t="s">
        <v>11</v>
      </c>
      <c r="H208" s="81" t="s">
        <v>357</v>
      </c>
      <c r="I208" s="103" t="s">
        <v>82</v>
      </c>
      <c r="J208" s="20">
        <f>'3.ВС'!J274</f>
        <v>159082</v>
      </c>
      <c r="K208" s="20">
        <f>'3.ВС'!K274</f>
        <v>0</v>
      </c>
      <c r="L208" s="20">
        <f>'3.ВС'!L274</f>
        <v>0</v>
      </c>
    </row>
    <row r="209" spans="1:12" ht="45" hidden="1" x14ac:dyDescent="0.25">
      <c r="A209" s="106" t="s">
        <v>114</v>
      </c>
      <c r="B209" s="107"/>
      <c r="C209" s="107"/>
      <c r="D209" s="107"/>
      <c r="E209" s="103">
        <v>852</v>
      </c>
      <c r="F209" s="3" t="s">
        <v>75</v>
      </c>
      <c r="G209" s="2" t="s">
        <v>11</v>
      </c>
      <c r="H209" s="81" t="s">
        <v>358</v>
      </c>
      <c r="I209" s="2"/>
      <c r="J209" s="20">
        <f t="shared" ref="J209:L210" si="152">J210</f>
        <v>0</v>
      </c>
      <c r="K209" s="20">
        <f t="shared" si="152"/>
        <v>0</v>
      </c>
      <c r="L209" s="20">
        <f t="shared" si="152"/>
        <v>0</v>
      </c>
    </row>
    <row r="210" spans="1:12" ht="75" hidden="1" x14ac:dyDescent="0.25">
      <c r="A210" s="107" t="s">
        <v>40</v>
      </c>
      <c r="B210" s="107"/>
      <c r="C210" s="107"/>
      <c r="D210" s="107"/>
      <c r="E210" s="103">
        <v>852</v>
      </c>
      <c r="F210" s="2" t="s">
        <v>75</v>
      </c>
      <c r="G210" s="2" t="s">
        <v>11</v>
      </c>
      <c r="H210" s="81" t="s">
        <v>358</v>
      </c>
      <c r="I210" s="2" t="s">
        <v>80</v>
      </c>
      <c r="J210" s="20">
        <f t="shared" si="152"/>
        <v>0</v>
      </c>
      <c r="K210" s="20">
        <f t="shared" si="152"/>
        <v>0</v>
      </c>
      <c r="L210" s="20">
        <f t="shared" ref="L210" si="153">L211</f>
        <v>0</v>
      </c>
    </row>
    <row r="211" spans="1:12" ht="30" hidden="1" x14ac:dyDescent="0.25">
      <c r="A211" s="107" t="s">
        <v>81</v>
      </c>
      <c r="B211" s="107"/>
      <c r="C211" s="107"/>
      <c r="D211" s="107"/>
      <c r="E211" s="103">
        <v>852</v>
      </c>
      <c r="F211" s="2" t="s">
        <v>75</v>
      </c>
      <c r="G211" s="2" t="s">
        <v>11</v>
      </c>
      <c r="H211" s="81" t="s">
        <v>358</v>
      </c>
      <c r="I211" s="2" t="s">
        <v>82</v>
      </c>
      <c r="J211" s="20">
        <f>'3.ВС'!J277</f>
        <v>0</v>
      </c>
      <c r="K211" s="20">
        <f>'3.ВС'!K277</f>
        <v>0</v>
      </c>
      <c r="L211" s="20">
        <f>'3.ВС'!L277</f>
        <v>0</v>
      </c>
    </row>
    <row r="212" spans="1:12" ht="240" hidden="1" x14ac:dyDescent="0.25">
      <c r="A212" s="107" t="s">
        <v>277</v>
      </c>
      <c r="B212" s="107"/>
      <c r="C212" s="107"/>
      <c r="D212" s="107"/>
      <c r="E212" s="103">
        <v>852</v>
      </c>
      <c r="F212" s="2" t="s">
        <v>75</v>
      </c>
      <c r="G212" s="2" t="s">
        <v>11</v>
      </c>
      <c r="H212" s="81" t="s">
        <v>359</v>
      </c>
      <c r="I212" s="2"/>
      <c r="J212" s="20">
        <f t="shared" ref="J212:L213" si="154">J213</f>
        <v>0</v>
      </c>
      <c r="K212" s="20">
        <f t="shared" si="154"/>
        <v>0</v>
      </c>
      <c r="L212" s="20">
        <f t="shared" si="154"/>
        <v>0</v>
      </c>
    </row>
    <row r="213" spans="1:12" ht="75" hidden="1" x14ac:dyDescent="0.25">
      <c r="A213" s="107" t="s">
        <v>40</v>
      </c>
      <c r="B213" s="107"/>
      <c r="C213" s="107"/>
      <c r="D213" s="107"/>
      <c r="E213" s="103">
        <v>852</v>
      </c>
      <c r="F213" s="2" t="s">
        <v>75</v>
      </c>
      <c r="G213" s="2" t="s">
        <v>11</v>
      </c>
      <c r="H213" s="81" t="s">
        <v>359</v>
      </c>
      <c r="I213" s="2" t="s">
        <v>80</v>
      </c>
      <c r="J213" s="20">
        <f t="shared" si="154"/>
        <v>0</v>
      </c>
      <c r="K213" s="20">
        <f t="shared" si="154"/>
        <v>0</v>
      </c>
      <c r="L213" s="20">
        <f t="shared" ref="L213" si="155">L214</f>
        <v>0</v>
      </c>
    </row>
    <row r="214" spans="1:12" ht="30" hidden="1" x14ac:dyDescent="0.25">
      <c r="A214" s="107" t="s">
        <v>81</v>
      </c>
      <c r="B214" s="107"/>
      <c r="C214" s="107"/>
      <c r="D214" s="107"/>
      <c r="E214" s="103">
        <v>852</v>
      </c>
      <c r="F214" s="2" t="s">
        <v>75</v>
      </c>
      <c r="G214" s="2" t="s">
        <v>11</v>
      </c>
      <c r="H214" s="81" t="s">
        <v>359</v>
      </c>
      <c r="I214" s="2" t="s">
        <v>82</v>
      </c>
      <c r="J214" s="20">
        <f>'3.ВС'!J280</f>
        <v>0</v>
      </c>
      <c r="K214" s="20">
        <f>'3.ВС'!K280</f>
        <v>0</v>
      </c>
      <c r="L214" s="20">
        <f>'3.ВС'!L280</f>
        <v>0</v>
      </c>
    </row>
    <row r="215" spans="1:12" s="22" customFormat="1" ht="18.75" customHeight="1" x14ac:dyDescent="0.25">
      <c r="A215" s="5" t="s">
        <v>76</v>
      </c>
      <c r="B215" s="41"/>
      <c r="C215" s="41"/>
      <c r="D215" s="41"/>
      <c r="E215" s="63">
        <v>852</v>
      </c>
      <c r="F215" s="18" t="s">
        <v>75</v>
      </c>
      <c r="G215" s="18" t="s">
        <v>43</v>
      </c>
      <c r="H215" s="23"/>
      <c r="I215" s="18"/>
      <c r="J215" s="21">
        <f t="shared" ref="J215" si="156">J216+J219+J243+J222+J225+J228+J234+J240+J246+J237+J231</f>
        <v>-0.56000000000000005</v>
      </c>
      <c r="K215" s="21">
        <f t="shared" ref="K215" si="157">K216+K219+K243+K222+K225+K228+K234+K240+K246+K237+K231</f>
        <v>-0.56000000000000005</v>
      </c>
      <c r="L215" s="21">
        <f t="shared" ref="L215" si="158">L216+L219+L243+L222+L225+L228+L234+L240+L246+L237+L231</f>
        <v>-0.84</v>
      </c>
    </row>
    <row r="216" spans="1:12" ht="135" hidden="1" x14ac:dyDescent="0.25">
      <c r="A216" s="59" t="s">
        <v>444</v>
      </c>
      <c r="B216" s="107"/>
      <c r="C216" s="107"/>
      <c r="D216" s="107"/>
      <c r="E216" s="3" t="s">
        <v>297</v>
      </c>
      <c r="F216" s="2" t="s">
        <v>75</v>
      </c>
      <c r="G216" s="2" t="s">
        <v>43</v>
      </c>
      <c r="H216" s="81" t="s">
        <v>445</v>
      </c>
      <c r="I216" s="2"/>
      <c r="J216" s="20">
        <f t="shared" ref="J216:L217" si="159">J217</f>
        <v>0</v>
      </c>
      <c r="K216" s="20">
        <f t="shared" si="159"/>
        <v>0</v>
      </c>
      <c r="L216" s="20">
        <f t="shared" si="159"/>
        <v>0</v>
      </c>
    </row>
    <row r="217" spans="1:12" ht="75" hidden="1" x14ac:dyDescent="0.25">
      <c r="A217" s="48" t="s">
        <v>40</v>
      </c>
      <c r="B217" s="107"/>
      <c r="C217" s="107"/>
      <c r="D217" s="107"/>
      <c r="E217" s="3" t="s">
        <v>297</v>
      </c>
      <c r="F217" s="2" t="s">
        <v>75</v>
      </c>
      <c r="G217" s="2" t="s">
        <v>43</v>
      </c>
      <c r="H217" s="81" t="s">
        <v>445</v>
      </c>
      <c r="I217" s="2" t="s">
        <v>80</v>
      </c>
      <c r="J217" s="20">
        <f t="shared" si="159"/>
        <v>0</v>
      </c>
      <c r="K217" s="20">
        <f t="shared" si="159"/>
        <v>0</v>
      </c>
      <c r="L217" s="20">
        <f t="shared" ref="L217" si="160">L218</f>
        <v>0</v>
      </c>
    </row>
    <row r="218" spans="1:12" ht="30" hidden="1" x14ac:dyDescent="0.25">
      <c r="A218" s="48" t="s">
        <v>81</v>
      </c>
      <c r="B218" s="107"/>
      <c r="C218" s="107"/>
      <c r="D218" s="107"/>
      <c r="E218" s="3" t="s">
        <v>297</v>
      </c>
      <c r="F218" s="2" t="s">
        <v>75</v>
      </c>
      <c r="G218" s="2" t="s">
        <v>43</v>
      </c>
      <c r="H218" s="81" t="s">
        <v>445</v>
      </c>
      <c r="I218" s="2" t="s">
        <v>82</v>
      </c>
      <c r="J218" s="20">
        <f>'3.ВС'!J284</f>
        <v>0</v>
      </c>
      <c r="K218" s="20">
        <f>'3.ВС'!K284</f>
        <v>0</v>
      </c>
      <c r="L218" s="20">
        <f>'3.ВС'!L284</f>
        <v>0</v>
      </c>
    </row>
    <row r="219" spans="1:12" ht="195" hidden="1" x14ac:dyDescent="0.25">
      <c r="A219" s="107" t="s">
        <v>278</v>
      </c>
      <c r="B219" s="107"/>
      <c r="C219" s="107"/>
      <c r="D219" s="107"/>
      <c r="E219" s="103">
        <v>852</v>
      </c>
      <c r="F219" s="2" t="s">
        <v>75</v>
      </c>
      <c r="G219" s="2" t="s">
        <v>43</v>
      </c>
      <c r="H219" s="84" t="s">
        <v>360</v>
      </c>
      <c r="I219" s="2"/>
      <c r="J219" s="20">
        <f t="shared" ref="J219:L220" si="161">J220</f>
        <v>0</v>
      </c>
      <c r="K219" s="20">
        <f t="shared" si="161"/>
        <v>0</v>
      </c>
      <c r="L219" s="20">
        <f t="shared" si="161"/>
        <v>0</v>
      </c>
    </row>
    <row r="220" spans="1:12" ht="75" hidden="1" x14ac:dyDescent="0.25">
      <c r="A220" s="107" t="s">
        <v>40</v>
      </c>
      <c r="B220" s="107"/>
      <c r="C220" s="107"/>
      <c r="D220" s="107"/>
      <c r="E220" s="103">
        <v>852</v>
      </c>
      <c r="F220" s="2" t="s">
        <v>75</v>
      </c>
      <c r="G220" s="2" t="s">
        <v>43</v>
      </c>
      <c r="H220" s="81" t="s">
        <v>360</v>
      </c>
      <c r="I220" s="2" t="s">
        <v>80</v>
      </c>
      <c r="J220" s="20">
        <f t="shared" si="161"/>
        <v>0</v>
      </c>
      <c r="K220" s="20">
        <f t="shared" si="161"/>
        <v>0</v>
      </c>
      <c r="L220" s="20">
        <f t="shared" ref="L220" si="162">L221</f>
        <v>0</v>
      </c>
    </row>
    <row r="221" spans="1:12" ht="30" hidden="1" x14ac:dyDescent="0.25">
      <c r="A221" s="107" t="s">
        <v>81</v>
      </c>
      <c r="B221" s="107"/>
      <c r="C221" s="107"/>
      <c r="D221" s="107"/>
      <c r="E221" s="103">
        <v>852</v>
      </c>
      <c r="F221" s="2" t="s">
        <v>75</v>
      </c>
      <c r="G221" s="2" t="s">
        <v>43</v>
      </c>
      <c r="H221" s="81" t="s">
        <v>360</v>
      </c>
      <c r="I221" s="2" t="s">
        <v>82</v>
      </c>
      <c r="J221" s="20">
        <f>'3.ВС'!J287</f>
        <v>0</v>
      </c>
      <c r="K221" s="20">
        <f>'3.ВС'!K287</f>
        <v>0</v>
      </c>
      <c r="L221" s="20">
        <f>'3.ВС'!L287</f>
        <v>0</v>
      </c>
    </row>
    <row r="222" spans="1:12" ht="30" hidden="1" x14ac:dyDescent="0.25">
      <c r="A222" s="106" t="s">
        <v>115</v>
      </c>
      <c r="B222" s="107"/>
      <c r="C222" s="107"/>
      <c r="D222" s="107"/>
      <c r="E222" s="103">
        <v>852</v>
      </c>
      <c r="F222" s="2" t="s">
        <v>75</v>
      </c>
      <c r="G222" s="2" t="s">
        <v>43</v>
      </c>
      <c r="H222" s="81" t="s">
        <v>362</v>
      </c>
      <c r="I222" s="2"/>
      <c r="J222" s="20">
        <f t="shared" ref="J222:L223" si="163">J223</f>
        <v>0</v>
      </c>
      <c r="K222" s="20">
        <f t="shared" si="163"/>
        <v>0</v>
      </c>
      <c r="L222" s="20">
        <f t="shared" si="163"/>
        <v>0</v>
      </c>
    </row>
    <row r="223" spans="1:12" ht="75" hidden="1" x14ac:dyDescent="0.25">
      <c r="A223" s="107" t="s">
        <v>40</v>
      </c>
      <c r="B223" s="107"/>
      <c r="C223" s="107"/>
      <c r="D223" s="107"/>
      <c r="E223" s="103">
        <v>852</v>
      </c>
      <c r="F223" s="2" t="s">
        <v>75</v>
      </c>
      <c r="G223" s="3" t="s">
        <v>43</v>
      </c>
      <c r="H223" s="81" t="s">
        <v>362</v>
      </c>
      <c r="I223" s="2" t="s">
        <v>80</v>
      </c>
      <c r="J223" s="20">
        <f t="shared" si="163"/>
        <v>0</v>
      </c>
      <c r="K223" s="20">
        <f t="shared" si="163"/>
        <v>0</v>
      </c>
      <c r="L223" s="20">
        <f t="shared" ref="L223" si="164">L224</f>
        <v>0</v>
      </c>
    </row>
    <row r="224" spans="1:12" ht="30" hidden="1" x14ac:dyDescent="0.25">
      <c r="A224" s="107" t="s">
        <v>81</v>
      </c>
      <c r="B224" s="107"/>
      <c r="C224" s="107"/>
      <c r="D224" s="107"/>
      <c r="E224" s="103">
        <v>852</v>
      </c>
      <c r="F224" s="2" t="s">
        <v>75</v>
      </c>
      <c r="G224" s="3" t="s">
        <v>43</v>
      </c>
      <c r="H224" s="81" t="s">
        <v>362</v>
      </c>
      <c r="I224" s="2" t="s">
        <v>82</v>
      </c>
      <c r="J224" s="20">
        <f>'3.ВС'!J290</f>
        <v>0</v>
      </c>
      <c r="K224" s="20">
        <f>'3.ВС'!K290</f>
        <v>0</v>
      </c>
      <c r="L224" s="20">
        <f>'3.ВС'!L290</f>
        <v>0</v>
      </c>
    </row>
    <row r="225" spans="1:12" ht="30" hidden="1" x14ac:dyDescent="0.25">
      <c r="A225" s="106" t="s">
        <v>113</v>
      </c>
      <c r="B225" s="107"/>
      <c r="C225" s="107"/>
      <c r="D225" s="107"/>
      <c r="E225" s="103">
        <v>852</v>
      </c>
      <c r="F225" s="2" t="s">
        <v>75</v>
      </c>
      <c r="G225" s="3" t="s">
        <v>43</v>
      </c>
      <c r="H225" s="81" t="s">
        <v>357</v>
      </c>
      <c r="I225" s="2"/>
      <c r="J225" s="20">
        <f t="shared" ref="J225:L226" si="165">J226</f>
        <v>0</v>
      </c>
      <c r="K225" s="20">
        <f t="shared" si="165"/>
        <v>0</v>
      </c>
      <c r="L225" s="20">
        <f t="shared" si="165"/>
        <v>0</v>
      </c>
    </row>
    <row r="226" spans="1:12" ht="75" hidden="1" x14ac:dyDescent="0.25">
      <c r="A226" s="107" t="s">
        <v>40</v>
      </c>
      <c r="B226" s="107"/>
      <c r="C226" s="107"/>
      <c r="D226" s="107"/>
      <c r="E226" s="103">
        <v>852</v>
      </c>
      <c r="F226" s="2" t="s">
        <v>75</v>
      </c>
      <c r="G226" s="3" t="s">
        <v>43</v>
      </c>
      <c r="H226" s="81" t="s">
        <v>357</v>
      </c>
      <c r="I226" s="2" t="s">
        <v>80</v>
      </c>
      <c r="J226" s="20">
        <f t="shared" si="165"/>
        <v>0</v>
      </c>
      <c r="K226" s="20">
        <f t="shared" si="165"/>
        <v>0</v>
      </c>
      <c r="L226" s="20">
        <f t="shared" ref="L226" si="166">L227</f>
        <v>0</v>
      </c>
    </row>
    <row r="227" spans="1:12" ht="30" hidden="1" x14ac:dyDescent="0.25">
      <c r="A227" s="107" t="s">
        <v>81</v>
      </c>
      <c r="B227" s="107"/>
      <c r="C227" s="107"/>
      <c r="D227" s="107"/>
      <c r="E227" s="103">
        <v>852</v>
      </c>
      <c r="F227" s="2" t="s">
        <v>75</v>
      </c>
      <c r="G227" s="3" t="s">
        <v>43</v>
      </c>
      <c r="H227" s="81" t="s">
        <v>357</v>
      </c>
      <c r="I227" s="2" t="s">
        <v>82</v>
      </c>
      <c r="J227" s="20">
        <f>'3.ВС'!J293</f>
        <v>0</v>
      </c>
      <c r="K227" s="20">
        <f>'3.ВС'!K293</f>
        <v>0</v>
      </c>
      <c r="L227" s="20">
        <f>'3.ВС'!L293</f>
        <v>0</v>
      </c>
    </row>
    <row r="228" spans="1:12" ht="45" hidden="1" x14ac:dyDescent="0.25">
      <c r="A228" s="106" t="s">
        <v>114</v>
      </c>
      <c r="B228" s="107"/>
      <c r="C228" s="107"/>
      <c r="D228" s="107"/>
      <c r="E228" s="103">
        <v>852</v>
      </c>
      <c r="F228" s="3" t="s">
        <v>75</v>
      </c>
      <c r="G228" s="3" t="s">
        <v>43</v>
      </c>
      <c r="H228" s="81" t="s">
        <v>358</v>
      </c>
      <c r="I228" s="2"/>
      <c r="J228" s="20">
        <f t="shared" ref="J228:L229" si="167">J229</f>
        <v>0</v>
      </c>
      <c r="K228" s="20">
        <f t="shared" si="167"/>
        <v>0</v>
      </c>
      <c r="L228" s="20">
        <f t="shared" si="167"/>
        <v>0</v>
      </c>
    </row>
    <row r="229" spans="1:12" ht="75" hidden="1" x14ac:dyDescent="0.25">
      <c r="A229" s="107" t="s">
        <v>40</v>
      </c>
      <c r="B229" s="107"/>
      <c r="C229" s="107"/>
      <c r="D229" s="107"/>
      <c r="E229" s="103">
        <v>852</v>
      </c>
      <c r="F229" s="2" t="s">
        <v>75</v>
      </c>
      <c r="G229" s="3" t="s">
        <v>43</v>
      </c>
      <c r="H229" s="81" t="s">
        <v>358</v>
      </c>
      <c r="I229" s="2" t="s">
        <v>80</v>
      </c>
      <c r="J229" s="20">
        <f t="shared" si="167"/>
        <v>0</v>
      </c>
      <c r="K229" s="20">
        <f t="shared" si="167"/>
        <v>0</v>
      </c>
      <c r="L229" s="20">
        <f t="shared" ref="L229" si="168">L230</f>
        <v>0</v>
      </c>
    </row>
    <row r="230" spans="1:12" ht="30" hidden="1" x14ac:dyDescent="0.25">
      <c r="A230" s="107" t="s">
        <v>81</v>
      </c>
      <c r="B230" s="107"/>
      <c r="C230" s="107"/>
      <c r="D230" s="107"/>
      <c r="E230" s="103">
        <v>852</v>
      </c>
      <c r="F230" s="2" t="s">
        <v>75</v>
      </c>
      <c r="G230" s="3" t="s">
        <v>43</v>
      </c>
      <c r="H230" s="81" t="s">
        <v>358</v>
      </c>
      <c r="I230" s="2" t="s">
        <v>82</v>
      </c>
      <c r="J230" s="20">
        <f>'3.ВС'!J296</f>
        <v>0</v>
      </c>
      <c r="K230" s="20">
        <f>'3.ВС'!K296</f>
        <v>0</v>
      </c>
      <c r="L230" s="20">
        <f>'3.ВС'!L296</f>
        <v>0</v>
      </c>
    </row>
    <row r="231" spans="1:12" ht="105" customHeight="1" x14ac:dyDescent="0.25">
      <c r="A231" s="107" t="s">
        <v>287</v>
      </c>
      <c r="B231" s="107"/>
      <c r="C231" s="107"/>
      <c r="D231" s="107"/>
      <c r="E231" s="103">
        <v>852</v>
      </c>
      <c r="F231" s="2" t="s">
        <v>75</v>
      </c>
      <c r="G231" s="2" t="s">
        <v>43</v>
      </c>
      <c r="H231" s="81" t="s">
        <v>363</v>
      </c>
      <c r="I231" s="2"/>
      <c r="J231" s="20">
        <f t="shared" ref="J231:L232" si="169">J232</f>
        <v>-0.56000000000000005</v>
      </c>
      <c r="K231" s="20">
        <f t="shared" si="169"/>
        <v>-0.56000000000000005</v>
      </c>
      <c r="L231" s="20">
        <f t="shared" si="169"/>
        <v>-0.84</v>
      </c>
    </row>
    <row r="232" spans="1:12" ht="62.25" customHeight="1" x14ac:dyDescent="0.25">
      <c r="A232" s="107" t="s">
        <v>40</v>
      </c>
      <c r="B232" s="107"/>
      <c r="C232" s="107"/>
      <c r="D232" s="107"/>
      <c r="E232" s="103">
        <v>852</v>
      </c>
      <c r="F232" s="2" t="s">
        <v>75</v>
      </c>
      <c r="G232" s="2" t="s">
        <v>43</v>
      </c>
      <c r="H232" s="81" t="s">
        <v>363</v>
      </c>
      <c r="I232" s="2" t="s">
        <v>80</v>
      </c>
      <c r="J232" s="20">
        <f t="shared" si="169"/>
        <v>-0.56000000000000005</v>
      </c>
      <c r="K232" s="20">
        <f t="shared" si="169"/>
        <v>-0.56000000000000005</v>
      </c>
      <c r="L232" s="20">
        <f t="shared" ref="L232" si="170">L233</f>
        <v>-0.84</v>
      </c>
    </row>
    <row r="233" spans="1:12" ht="30" x14ac:dyDescent="0.25">
      <c r="A233" s="107" t="s">
        <v>81</v>
      </c>
      <c r="B233" s="107"/>
      <c r="C233" s="107"/>
      <c r="D233" s="107"/>
      <c r="E233" s="103">
        <v>852</v>
      </c>
      <c r="F233" s="2" t="s">
        <v>75</v>
      </c>
      <c r="G233" s="2" t="s">
        <v>43</v>
      </c>
      <c r="H233" s="81" t="s">
        <v>363</v>
      </c>
      <c r="I233" s="2" t="s">
        <v>82</v>
      </c>
      <c r="J233" s="20">
        <f>'3.ВС'!J299</f>
        <v>-0.56000000000000005</v>
      </c>
      <c r="K233" s="20">
        <f>'3.ВС'!K299</f>
        <v>-0.56000000000000005</v>
      </c>
      <c r="L233" s="20">
        <f>'3.ВС'!L299</f>
        <v>-0.84</v>
      </c>
    </row>
    <row r="234" spans="1:12" ht="120" hidden="1" x14ac:dyDescent="0.25">
      <c r="A234" s="107" t="s">
        <v>284</v>
      </c>
      <c r="B234" s="24"/>
      <c r="C234" s="24"/>
      <c r="D234" s="24"/>
      <c r="E234" s="103">
        <v>852</v>
      </c>
      <c r="F234" s="2" t="s">
        <v>75</v>
      </c>
      <c r="G234" s="3" t="s">
        <v>43</v>
      </c>
      <c r="H234" s="86" t="s">
        <v>364</v>
      </c>
      <c r="I234" s="2"/>
      <c r="J234" s="20">
        <f t="shared" ref="J234:L235" si="171">J235</f>
        <v>0</v>
      </c>
      <c r="K234" s="20">
        <f t="shared" si="171"/>
        <v>0</v>
      </c>
      <c r="L234" s="20">
        <f t="shared" si="171"/>
        <v>0</v>
      </c>
    </row>
    <row r="235" spans="1:12" ht="75" hidden="1" x14ac:dyDescent="0.25">
      <c r="A235" s="107" t="s">
        <v>40</v>
      </c>
      <c r="B235" s="24"/>
      <c r="C235" s="24"/>
      <c r="D235" s="24"/>
      <c r="E235" s="103">
        <v>852</v>
      </c>
      <c r="F235" s="2" t="s">
        <v>75</v>
      </c>
      <c r="G235" s="3" t="s">
        <v>43</v>
      </c>
      <c r="H235" s="86" t="s">
        <v>364</v>
      </c>
      <c r="I235" s="2" t="s">
        <v>80</v>
      </c>
      <c r="J235" s="20">
        <f t="shared" si="171"/>
        <v>0</v>
      </c>
      <c r="K235" s="20">
        <f t="shared" si="171"/>
        <v>0</v>
      </c>
      <c r="L235" s="20">
        <f t="shared" ref="L235" si="172">L236</f>
        <v>0</v>
      </c>
    </row>
    <row r="236" spans="1:12" ht="30" hidden="1" x14ac:dyDescent="0.25">
      <c r="A236" s="107" t="s">
        <v>81</v>
      </c>
      <c r="B236" s="24"/>
      <c r="C236" s="24"/>
      <c r="D236" s="24"/>
      <c r="E236" s="103">
        <v>852</v>
      </c>
      <c r="F236" s="2" t="s">
        <v>75</v>
      </c>
      <c r="G236" s="3" t="s">
        <v>43</v>
      </c>
      <c r="H236" s="86" t="s">
        <v>364</v>
      </c>
      <c r="I236" s="2" t="s">
        <v>82</v>
      </c>
      <c r="J236" s="20">
        <f>'3.ВС'!J302</f>
        <v>0</v>
      </c>
      <c r="K236" s="20">
        <f>'3.ВС'!K302</f>
        <v>0</v>
      </c>
      <c r="L236" s="20">
        <f>'3.ВС'!L302</f>
        <v>0</v>
      </c>
    </row>
    <row r="237" spans="1:12" ht="75" hidden="1" x14ac:dyDescent="0.25">
      <c r="A237" s="107" t="s">
        <v>294</v>
      </c>
      <c r="B237" s="24"/>
      <c r="C237" s="24"/>
      <c r="D237" s="24"/>
      <c r="E237" s="103">
        <v>852</v>
      </c>
      <c r="F237" s="2" t="s">
        <v>75</v>
      </c>
      <c r="G237" s="3" t="s">
        <v>43</v>
      </c>
      <c r="H237" s="86" t="s">
        <v>365</v>
      </c>
      <c r="I237" s="2"/>
      <c r="J237" s="20">
        <f t="shared" ref="J237:L238" si="173">J238</f>
        <v>0</v>
      </c>
      <c r="K237" s="20">
        <f t="shared" si="173"/>
        <v>0</v>
      </c>
      <c r="L237" s="20">
        <f t="shared" si="173"/>
        <v>0</v>
      </c>
    </row>
    <row r="238" spans="1:12" ht="75" hidden="1" x14ac:dyDescent="0.25">
      <c r="A238" s="107" t="s">
        <v>40</v>
      </c>
      <c r="B238" s="24"/>
      <c r="C238" s="24"/>
      <c r="D238" s="24"/>
      <c r="E238" s="103">
        <v>852</v>
      </c>
      <c r="F238" s="2" t="s">
        <v>75</v>
      </c>
      <c r="G238" s="3" t="s">
        <v>43</v>
      </c>
      <c r="H238" s="86" t="s">
        <v>365</v>
      </c>
      <c r="I238" s="2" t="s">
        <v>80</v>
      </c>
      <c r="J238" s="20">
        <f t="shared" si="173"/>
        <v>0</v>
      </c>
      <c r="K238" s="20">
        <f t="shared" si="173"/>
        <v>0</v>
      </c>
      <c r="L238" s="20">
        <f t="shared" ref="L238" si="174">L239</f>
        <v>0</v>
      </c>
    </row>
    <row r="239" spans="1:12" ht="30" hidden="1" x14ac:dyDescent="0.25">
      <c r="A239" s="107" t="s">
        <v>81</v>
      </c>
      <c r="B239" s="24"/>
      <c r="C239" s="24"/>
      <c r="D239" s="24"/>
      <c r="E239" s="103">
        <v>852</v>
      </c>
      <c r="F239" s="2" t="s">
        <v>75</v>
      </c>
      <c r="G239" s="3" t="s">
        <v>43</v>
      </c>
      <c r="H239" s="86" t="s">
        <v>365</v>
      </c>
      <c r="I239" s="2" t="s">
        <v>82</v>
      </c>
      <c r="J239" s="20">
        <f>'3.ВС'!J305</f>
        <v>0</v>
      </c>
      <c r="K239" s="20">
        <f>'3.ВС'!K305</f>
        <v>0</v>
      </c>
      <c r="L239" s="20">
        <f>'3.ВС'!L305</f>
        <v>0</v>
      </c>
    </row>
    <row r="240" spans="1:12" ht="240" hidden="1" x14ac:dyDescent="0.25">
      <c r="A240" s="107" t="s">
        <v>277</v>
      </c>
      <c r="B240" s="107"/>
      <c r="C240" s="107"/>
      <c r="D240" s="107"/>
      <c r="E240" s="103">
        <v>852</v>
      </c>
      <c r="F240" s="2" t="s">
        <v>75</v>
      </c>
      <c r="G240" s="2" t="s">
        <v>43</v>
      </c>
      <c r="H240" s="81" t="s">
        <v>359</v>
      </c>
      <c r="I240" s="2"/>
      <c r="J240" s="20">
        <f t="shared" ref="J240:L241" si="175">J241</f>
        <v>0</v>
      </c>
      <c r="K240" s="20">
        <f t="shared" si="175"/>
        <v>0</v>
      </c>
      <c r="L240" s="20">
        <f t="shared" si="175"/>
        <v>0</v>
      </c>
    </row>
    <row r="241" spans="1:12" ht="75" hidden="1" x14ac:dyDescent="0.25">
      <c r="A241" s="107" t="s">
        <v>40</v>
      </c>
      <c r="B241" s="107"/>
      <c r="C241" s="107"/>
      <c r="D241" s="107"/>
      <c r="E241" s="103">
        <v>852</v>
      </c>
      <c r="F241" s="2" t="s">
        <v>75</v>
      </c>
      <c r="G241" s="2" t="s">
        <v>43</v>
      </c>
      <c r="H241" s="81" t="s">
        <v>359</v>
      </c>
      <c r="I241" s="2" t="s">
        <v>80</v>
      </c>
      <c r="J241" s="20">
        <f t="shared" si="175"/>
        <v>0</v>
      </c>
      <c r="K241" s="20">
        <f t="shared" si="175"/>
        <v>0</v>
      </c>
      <c r="L241" s="20">
        <f t="shared" ref="L241" si="176">L242</f>
        <v>0</v>
      </c>
    </row>
    <row r="242" spans="1:12" ht="30" hidden="1" x14ac:dyDescent="0.25">
      <c r="A242" s="107" t="s">
        <v>81</v>
      </c>
      <c r="B242" s="107"/>
      <c r="C242" s="107"/>
      <c r="D242" s="107"/>
      <c r="E242" s="103">
        <v>852</v>
      </c>
      <c r="F242" s="2" t="s">
        <v>75</v>
      </c>
      <c r="G242" s="2" t="s">
        <v>43</v>
      </c>
      <c r="H242" s="81" t="s">
        <v>359</v>
      </c>
      <c r="I242" s="2" t="s">
        <v>82</v>
      </c>
      <c r="J242" s="20">
        <f>'3.ВС'!J308</f>
        <v>0</v>
      </c>
      <c r="K242" s="20">
        <f>'3.ВС'!K308</f>
        <v>0</v>
      </c>
      <c r="L242" s="20">
        <f>'3.ВС'!L308</f>
        <v>0</v>
      </c>
    </row>
    <row r="243" spans="1:12" ht="255" hidden="1" x14ac:dyDescent="0.25">
      <c r="A243" s="48" t="s">
        <v>441</v>
      </c>
      <c r="B243" s="107"/>
      <c r="C243" s="107"/>
      <c r="D243" s="107"/>
      <c r="E243" s="103">
        <v>852</v>
      </c>
      <c r="F243" s="2" t="s">
        <v>75</v>
      </c>
      <c r="G243" s="2" t="s">
        <v>43</v>
      </c>
      <c r="H243" s="81" t="s">
        <v>361</v>
      </c>
      <c r="I243" s="2"/>
      <c r="J243" s="20">
        <f t="shared" ref="J243:L244" si="177">J244</f>
        <v>0</v>
      </c>
      <c r="K243" s="20">
        <f t="shared" si="177"/>
        <v>0</v>
      </c>
      <c r="L243" s="20">
        <f t="shared" si="177"/>
        <v>0</v>
      </c>
    </row>
    <row r="244" spans="1:12" ht="75" hidden="1" x14ac:dyDescent="0.25">
      <c r="A244" s="107" t="s">
        <v>40</v>
      </c>
      <c r="B244" s="107"/>
      <c r="C244" s="107"/>
      <c r="D244" s="107"/>
      <c r="E244" s="103">
        <v>852</v>
      </c>
      <c r="F244" s="2" t="s">
        <v>75</v>
      </c>
      <c r="G244" s="2" t="s">
        <v>43</v>
      </c>
      <c r="H244" s="81" t="s">
        <v>361</v>
      </c>
      <c r="I244" s="2" t="s">
        <v>80</v>
      </c>
      <c r="J244" s="20">
        <f t="shared" si="177"/>
        <v>0</v>
      </c>
      <c r="K244" s="20">
        <f t="shared" si="177"/>
        <v>0</v>
      </c>
      <c r="L244" s="20">
        <f t="shared" ref="L244" si="178">L245</f>
        <v>0</v>
      </c>
    </row>
    <row r="245" spans="1:12" ht="30" hidden="1" x14ac:dyDescent="0.25">
      <c r="A245" s="107" t="s">
        <v>81</v>
      </c>
      <c r="B245" s="107"/>
      <c r="C245" s="107"/>
      <c r="D245" s="107"/>
      <c r="E245" s="103">
        <v>852</v>
      </c>
      <c r="F245" s="2" t="s">
        <v>75</v>
      </c>
      <c r="G245" s="2" t="s">
        <v>43</v>
      </c>
      <c r="H245" s="81" t="s">
        <v>361</v>
      </c>
      <c r="I245" s="2" t="s">
        <v>82</v>
      </c>
      <c r="J245" s="20">
        <f>'3.ВС'!J311</f>
        <v>0</v>
      </c>
      <c r="K245" s="20">
        <f>'3.ВС'!K311</f>
        <v>0</v>
      </c>
      <c r="L245" s="20">
        <f>'3.ВС'!L311</f>
        <v>0</v>
      </c>
    </row>
    <row r="246" spans="1:12" ht="45" hidden="1" x14ac:dyDescent="0.25">
      <c r="A246" s="106" t="s">
        <v>240</v>
      </c>
      <c r="B246" s="107"/>
      <c r="C246" s="107"/>
      <c r="D246" s="107"/>
      <c r="E246" s="103">
        <v>852</v>
      </c>
      <c r="F246" s="2" t="s">
        <v>75</v>
      </c>
      <c r="G246" s="3" t="s">
        <v>43</v>
      </c>
      <c r="H246" s="81" t="s">
        <v>366</v>
      </c>
      <c r="I246" s="2"/>
      <c r="J246" s="20">
        <f t="shared" ref="J246:L247" si="179">J247</f>
        <v>0</v>
      </c>
      <c r="K246" s="20">
        <f t="shared" si="179"/>
        <v>0</v>
      </c>
      <c r="L246" s="20">
        <f t="shared" si="179"/>
        <v>0</v>
      </c>
    </row>
    <row r="247" spans="1:12" ht="75" hidden="1" x14ac:dyDescent="0.25">
      <c r="A247" s="107" t="s">
        <v>40</v>
      </c>
      <c r="B247" s="107"/>
      <c r="C247" s="107"/>
      <c r="D247" s="107"/>
      <c r="E247" s="103">
        <v>852</v>
      </c>
      <c r="F247" s="2" t="s">
        <v>75</v>
      </c>
      <c r="G247" s="3" t="s">
        <v>43</v>
      </c>
      <c r="H247" s="81" t="s">
        <v>366</v>
      </c>
      <c r="I247" s="2" t="s">
        <v>80</v>
      </c>
      <c r="J247" s="20">
        <f t="shared" si="179"/>
        <v>0</v>
      </c>
      <c r="K247" s="20">
        <f t="shared" si="179"/>
        <v>0</v>
      </c>
      <c r="L247" s="20">
        <f t="shared" ref="L247" si="180">L248</f>
        <v>0</v>
      </c>
    </row>
    <row r="248" spans="1:12" ht="30" hidden="1" x14ac:dyDescent="0.25">
      <c r="A248" s="107" t="s">
        <v>81</v>
      </c>
      <c r="B248" s="107"/>
      <c r="C248" s="107"/>
      <c r="D248" s="107"/>
      <c r="E248" s="103">
        <v>852</v>
      </c>
      <c r="F248" s="2" t="s">
        <v>75</v>
      </c>
      <c r="G248" s="3" t="s">
        <v>43</v>
      </c>
      <c r="H248" s="81" t="s">
        <v>366</v>
      </c>
      <c r="I248" s="2" t="s">
        <v>82</v>
      </c>
      <c r="J248" s="20">
        <f>'3.ВС'!J314</f>
        <v>0</v>
      </c>
      <c r="K248" s="20">
        <f>'3.ВС'!K314</f>
        <v>0</v>
      </c>
      <c r="L248" s="20">
        <f>'3.ВС'!L314</f>
        <v>0</v>
      </c>
    </row>
    <row r="249" spans="1:12" s="22" customFormat="1" ht="28.5" x14ac:dyDescent="0.25">
      <c r="A249" s="5" t="s">
        <v>117</v>
      </c>
      <c r="B249" s="41"/>
      <c r="C249" s="41"/>
      <c r="D249" s="41"/>
      <c r="E249" s="63">
        <v>852</v>
      </c>
      <c r="F249" s="18" t="s">
        <v>75</v>
      </c>
      <c r="G249" s="23" t="s">
        <v>45</v>
      </c>
      <c r="H249" s="23"/>
      <c r="I249" s="18"/>
      <c r="J249" s="21">
        <f t="shared" ref="J249" si="181">J250+J253+J256+J268+J259+J262+J265+J271+J274</f>
        <v>3245346</v>
      </c>
      <c r="K249" s="21">
        <f t="shared" ref="K249" si="182">K250+K253+K256+K268+K259+K262+K265+K271+K274</f>
        <v>0</v>
      </c>
      <c r="L249" s="21">
        <f t="shared" ref="L249" si="183">L250+L253+L256+L268+L259+L262+L265+L271+L274</f>
        <v>0</v>
      </c>
    </row>
    <row r="250" spans="1:12" ht="45" hidden="1" x14ac:dyDescent="0.25">
      <c r="A250" s="107" t="s">
        <v>118</v>
      </c>
      <c r="B250" s="107"/>
      <c r="C250" s="107"/>
      <c r="D250" s="107"/>
      <c r="E250" s="103">
        <v>851</v>
      </c>
      <c r="F250" s="3" t="s">
        <v>75</v>
      </c>
      <c r="G250" s="3" t="s">
        <v>45</v>
      </c>
      <c r="H250" s="81" t="s">
        <v>333</v>
      </c>
      <c r="I250" s="2"/>
      <c r="J250" s="20">
        <f t="shared" ref="J250:L251" si="184">J251</f>
        <v>0</v>
      </c>
      <c r="K250" s="20">
        <f t="shared" si="184"/>
        <v>0</v>
      </c>
      <c r="L250" s="20">
        <f t="shared" si="184"/>
        <v>0</v>
      </c>
    </row>
    <row r="251" spans="1:12" ht="75" hidden="1" x14ac:dyDescent="0.25">
      <c r="A251" s="107" t="s">
        <v>40</v>
      </c>
      <c r="B251" s="107"/>
      <c r="C251" s="107"/>
      <c r="D251" s="107"/>
      <c r="E251" s="103">
        <v>851</v>
      </c>
      <c r="F251" s="2" t="s">
        <v>75</v>
      </c>
      <c r="G251" s="3" t="s">
        <v>45</v>
      </c>
      <c r="H251" s="81" t="s">
        <v>333</v>
      </c>
      <c r="I251" s="2" t="s">
        <v>80</v>
      </c>
      <c r="J251" s="20">
        <f t="shared" si="184"/>
        <v>0</v>
      </c>
      <c r="K251" s="20">
        <f t="shared" si="184"/>
        <v>0</v>
      </c>
      <c r="L251" s="20">
        <f t="shared" ref="L251" si="185">L252</f>
        <v>0</v>
      </c>
    </row>
    <row r="252" spans="1:12" ht="30" hidden="1" x14ac:dyDescent="0.25">
      <c r="A252" s="107" t="s">
        <v>81</v>
      </c>
      <c r="B252" s="107"/>
      <c r="C252" s="107"/>
      <c r="D252" s="107"/>
      <c r="E252" s="103">
        <v>851</v>
      </c>
      <c r="F252" s="2" t="s">
        <v>75</v>
      </c>
      <c r="G252" s="2" t="s">
        <v>45</v>
      </c>
      <c r="H252" s="81" t="s">
        <v>333</v>
      </c>
      <c r="I252" s="2" t="s">
        <v>82</v>
      </c>
      <c r="J252" s="20">
        <f>'3.ВС'!J170</f>
        <v>0</v>
      </c>
      <c r="K252" s="20">
        <f>'3.ВС'!K170</f>
        <v>0</v>
      </c>
      <c r="L252" s="20">
        <f>'3.ВС'!L170</f>
        <v>0</v>
      </c>
    </row>
    <row r="253" spans="1:12" ht="30" x14ac:dyDescent="0.25">
      <c r="A253" s="107" t="s">
        <v>113</v>
      </c>
      <c r="B253" s="107"/>
      <c r="C253" s="107"/>
      <c r="D253" s="107"/>
      <c r="E253" s="103">
        <v>851</v>
      </c>
      <c r="F253" s="2" t="s">
        <v>75</v>
      </c>
      <c r="G253" s="2" t="s">
        <v>45</v>
      </c>
      <c r="H253" s="81" t="s">
        <v>334</v>
      </c>
      <c r="I253" s="2"/>
      <c r="J253" s="20">
        <f t="shared" ref="J253:L254" si="186">J254</f>
        <v>778817</v>
      </c>
      <c r="K253" s="20">
        <f t="shared" si="186"/>
        <v>0</v>
      </c>
      <c r="L253" s="20">
        <f t="shared" si="186"/>
        <v>0</v>
      </c>
    </row>
    <row r="254" spans="1:12" ht="59.25" customHeight="1" x14ac:dyDescent="0.25">
      <c r="A254" s="107" t="s">
        <v>40</v>
      </c>
      <c r="B254" s="107"/>
      <c r="C254" s="107"/>
      <c r="D254" s="107"/>
      <c r="E254" s="103">
        <v>851</v>
      </c>
      <c r="F254" s="2" t="s">
        <v>75</v>
      </c>
      <c r="G254" s="2" t="s">
        <v>45</v>
      </c>
      <c r="H254" s="81" t="s">
        <v>334</v>
      </c>
      <c r="I254" s="2" t="s">
        <v>80</v>
      </c>
      <c r="J254" s="20">
        <f t="shared" si="186"/>
        <v>778817</v>
      </c>
      <c r="K254" s="20">
        <f t="shared" si="186"/>
        <v>0</v>
      </c>
      <c r="L254" s="20">
        <f t="shared" ref="L254" si="187">L255</f>
        <v>0</v>
      </c>
    </row>
    <row r="255" spans="1:12" ht="30" x14ac:dyDescent="0.25">
      <c r="A255" s="107" t="s">
        <v>81</v>
      </c>
      <c r="B255" s="107"/>
      <c r="C255" s="107"/>
      <c r="D255" s="107"/>
      <c r="E255" s="103">
        <v>851</v>
      </c>
      <c r="F255" s="2" t="s">
        <v>75</v>
      </c>
      <c r="G255" s="3" t="s">
        <v>45</v>
      </c>
      <c r="H255" s="81" t="s">
        <v>334</v>
      </c>
      <c r="I255" s="2" t="s">
        <v>82</v>
      </c>
      <c r="J255" s="20">
        <f>'3.ВС'!J173</f>
        <v>778817</v>
      </c>
      <c r="K255" s="20">
        <f>'3.ВС'!K173</f>
        <v>0</v>
      </c>
      <c r="L255" s="20">
        <f>'3.ВС'!L173</f>
        <v>0</v>
      </c>
    </row>
    <row r="256" spans="1:12" ht="45" hidden="1" x14ac:dyDescent="0.25">
      <c r="A256" s="61" t="s">
        <v>114</v>
      </c>
      <c r="B256" s="51"/>
      <c r="C256" s="51"/>
      <c r="D256" s="51"/>
      <c r="E256" s="3">
        <v>851</v>
      </c>
      <c r="F256" s="2" t="s">
        <v>75</v>
      </c>
      <c r="G256" s="2" t="s">
        <v>45</v>
      </c>
      <c r="H256" s="81" t="s">
        <v>335</v>
      </c>
      <c r="I256" s="2"/>
      <c r="J256" s="20">
        <f t="shared" ref="J256:L257" si="188">J257</f>
        <v>0</v>
      </c>
      <c r="K256" s="20">
        <f t="shared" si="188"/>
        <v>0</v>
      </c>
      <c r="L256" s="20">
        <f t="shared" si="188"/>
        <v>0</v>
      </c>
    </row>
    <row r="257" spans="1:12" ht="75" hidden="1" x14ac:dyDescent="0.25">
      <c r="A257" s="48" t="s">
        <v>40</v>
      </c>
      <c r="B257" s="51"/>
      <c r="C257" s="51"/>
      <c r="D257" s="51"/>
      <c r="E257" s="3">
        <v>851</v>
      </c>
      <c r="F257" s="2" t="s">
        <v>75</v>
      </c>
      <c r="G257" s="2" t="s">
        <v>45</v>
      </c>
      <c r="H257" s="81" t="s">
        <v>335</v>
      </c>
      <c r="I257" s="2" t="s">
        <v>80</v>
      </c>
      <c r="J257" s="20">
        <f t="shared" si="188"/>
        <v>0</v>
      </c>
      <c r="K257" s="20">
        <f t="shared" si="188"/>
        <v>0</v>
      </c>
      <c r="L257" s="20">
        <f t="shared" ref="L257" si="189">L258</f>
        <v>0</v>
      </c>
    </row>
    <row r="258" spans="1:12" ht="30" hidden="1" x14ac:dyDescent="0.25">
      <c r="A258" s="61" t="s">
        <v>81</v>
      </c>
      <c r="B258" s="51"/>
      <c r="C258" s="51"/>
      <c r="D258" s="51"/>
      <c r="E258" s="50">
        <v>851</v>
      </c>
      <c r="F258" s="49" t="s">
        <v>75</v>
      </c>
      <c r="G258" s="50" t="s">
        <v>45</v>
      </c>
      <c r="H258" s="81" t="s">
        <v>335</v>
      </c>
      <c r="I258" s="49" t="s">
        <v>82</v>
      </c>
      <c r="J258" s="20">
        <f>'3.ВС'!J176</f>
        <v>0</v>
      </c>
      <c r="K258" s="20">
        <f>'3.ВС'!K176</f>
        <v>0</v>
      </c>
      <c r="L258" s="20">
        <f>'3.ВС'!L176</f>
        <v>0</v>
      </c>
    </row>
    <row r="259" spans="1:12" ht="240" hidden="1" x14ac:dyDescent="0.25">
      <c r="A259" s="107" t="s">
        <v>277</v>
      </c>
      <c r="B259" s="107"/>
      <c r="C259" s="107"/>
      <c r="D259" s="107"/>
      <c r="E259" s="103">
        <v>851</v>
      </c>
      <c r="F259" s="2" t="s">
        <v>75</v>
      </c>
      <c r="G259" s="2" t="s">
        <v>45</v>
      </c>
      <c r="H259" s="81" t="s">
        <v>336</v>
      </c>
      <c r="I259" s="2"/>
      <c r="J259" s="20">
        <f t="shared" ref="J259:L260" si="190">J260</f>
        <v>0</v>
      </c>
      <c r="K259" s="20">
        <f t="shared" si="190"/>
        <v>0</v>
      </c>
      <c r="L259" s="20">
        <f t="shared" si="190"/>
        <v>0</v>
      </c>
    </row>
    <row r="260" spans="1:12" ht="75" hidden="1" x14ac:dyDescent="0.25">
      <c r="A260" s="107" t="s">
        <v>40</v>
      </c>
      <c r="B260" s="107"/>
      <c r="C260" s="107"/>
      <c r="D260" s="107"/>
      <c r="E260" s="103">
        <v>851</v>
      </c>
      <c r="F260" s="2" t="s">
        <v>75</v>
      </c>
      <c r="G260" s="2" t="s">
        <v>45</v>
      </c>
      <c r="H260" s="81" t="s">
        <v>336</v>
      </c>
      <c r="I260" s="2" t="s">
        <v>80</v>
      </c>
      <c r="J260" s="20">
        <f t="shared" si="190"/>
        <v>0</v>
      </c>
      <c r="K260" s="20">
        <f t="shared" si="190"/>
        <v>0</v>
      </c>
      <c r="L260" s="20">
        <f t="shared" ref="L260" si="191">L261</f>
        <v>0</v>
      </c>
    </row>
    <row r="261" spans="1:12" ht="30" hidden="1" x14ac:dyDescent="0.25">
      <c r="A261" s="107" t="s">
        <v>81</v>
      </c>
      <c r="B261" s="107"/>
      <c r="C261" s="107"/>
      <c r="D261" s="107"/>
      <c r="E261" s="103">
        <v>851</v>
      </c>
      <c r="F261" s="2" t="s">
        <v>75</v>
      </c>
      <c r="G261" s="2" t="s">
        <v>45</v>
      </c>
      <c r="H261" s="81" t="s">
        <v>336</v>
      </c>
      <c r="I261" s="2" t="s">
        <v>82</v>
      </c>
      <c r="J261" s="20">
        <f>'3.ВС'!J179</f>
        <v>0</v>
      </c>
      <c r="K261" s="20">
        <f>'3.ВС'!K179</f>
        <v>0</v>
      </c>
      <c r="L261" s="20">
        <f>'3.ВС'!L179</f>
        <v>0</v>
      </c>
    </row>
    <row r="262" spans="1:12" ht="45" hidden="1" x14ac:dyDescent="0.25">
      <c r="A262" s="106" t="s">
        <v>118</v>
      </c>
      <c r="B262" s="107"/>
      <c r="C262" s="107"/>
      <c r="D262" s="107"/>
      <c r="E262" s="103">
        <v>852</v>
      </c>
      <c r="F262" s="3" t="s">
        <v>75</v>
      </c>
      <c r="G262" s="3" t="s">
        <v>45</v>
      </c>
      <c r="H262" s="81" t="s">
        <v>367</v>
      </c>
      <c r="I262" s="2"/>
      <c r="J262" s="20">
        <f t="shared" ref="J262:L263" si="192">J263</f>
        <v>0</v>
      </c>
      <c r="K262" s="20">
        <f t="shared" si="192"/>
        <v>0</v>
      </c>
      <c r="L262" s="20">
        <f t="shared" si="192"/>
        <v>0</v>
      </c>
    </row>
    <row r="263" spans="1:12" ht="75" hidden="1" x14ac:dyDescent="0.25">
      <c r="A263" s="107" t="s">
        <v>40</v>
      </c>
      <c r="B263" s="107"/>
      <c r="C263" s="107"/>
      <c r="D263" s="107"/>
      <c r="E263" s="103">
        <v>852</v>
      </c>
      <c r="F263" s="2" t="s">
        <v>75</v>
      </c>
      <c r="G263" s="3" t="s">
        <v>45</v>
      </c>
      <c r="H263" s="81" t="s">
        <v>367</v>
      </c>
      <c r="I263" s="2" t="s">
        <v>80</v>
      </c>
      <c r="J263" s="20">
        <f t="shared" si="192"/>
        <v>0</v>
      </c>
      <c r="K263" s="20">
        <f t="shared" si="192"/>
        <v>0</v>
      </c>
      <c r="L263" s="20">
        <f t="shared" ref="L263" si="193">L264</f>
        <v>0</v>
      </c>
    </row>
    <row r="264" spans="1:12" ht="30" hidden="1" x14ac:dyDescent="0.25">
      <c r="A264" s="107" t="s">
        <v>81</v>
      </c>
      <c r="B264" s="107"/>
      <c r="C264" s="107"/>
      <c r="D264" s="107"/>
      <c r="E264" s="103">
        <v>852</v>
      </c>
      <c r="F264" s="2" t="s">
        <v>75</v>
      </c>
      <c r="G264" s="2" t="s">
        <v>45</v>
      </c>
      <c r="H264" s="81" t="s">
        <v>367</v>
      </c>
      <c r="I264" s="2" t="s">
        <v>82</v>
      </c>
      <c r="J264" s="20">
        <f>'3.ВС'!J318</f>
        <v>0</v>
      </c>
      <c r="K264" s="20">
        <f>'3.ВС'!K318</f>
        <v>0</v>
      </c>
      <c r="L264" s="20">
        <f>'3.ВС'!L318</f>
        <v>0</v>
      </c>
    </row>
    <row r="265" spans="1:12" ht="30" hidden="1" x14ac:dyDescent="0.25">
      <c r="A265" s="106" t="s">
        <v>113</v>
      </c>
      <c r="B265" s="107"/>
      <c r="C265" s="107"/>
      <c r="D265" s="107"/>
      <c r="E265" s="103">
        <v>852</v>
      </c>
      <c r="F265" s="2" t="s">
        <v>75</v>
      </c>
      <c r="G265" s="2" t="s">
        <v>45</v>
      </c>
      <c r="H265" s="81" t="s">
        <v>357</v>
      </c>
      <c r="I265" s="2"/>
      <c r="J265" s="20">
        <f t="shared" ref="J265:L266" si="194">J266</f>
        <v>2466529</v>
      </c>
      <c r="K265" s="20">
        <f t="shared" si="194"/>
        <v>0</v>
      </c>
      <c r="L265" s="20">
        <f t="shared" si="194"/>
        <v>0</v>
      </c>
    </row>
    <row r="266" spans="1:12" ht="75" hidden="1" x14ac:dyDescent="0.25">
      <c r="A266" s="107" t="s">
        <v>40</v>
      </c>
      <c r="B266" s="107"/>
      <c r="C266" s="107"/>
      <c r="D266" s="107"/>
      <c r="E266" s="103">
        <v>852</v>
      </c>
      <c r="F266" s="2" t="s">
        <v>75</v>
      </c>
      <c r="G266" s="2" t="s">
        <v>45</v>
      </c>
      <c r="H266" s="81" t="s">
        <v>357</v>
      </c>
      <c r="I266" s="2" t="s">
        <v>80</v>
      </c>
      <c r="J266" s="20">
        <f t="shared" si="194"/>
        <v>2466529</v>
      </c>
      <c r="K266" s="20">
        <f t="shared" si="194"/>
        <v>0</v>
      </c>
      <c r="L266" s="20">
        <f t="shared" ref="L266" si="195">L267</f>
        <v>0</v>
      </c>
    </row>
    <row r="267" spans="1:12" ht="30" hidden="1" x14ac:dyDescent="0.25">
      <c r="A267" s="107" t="s">
        <v>81</v>
      </c>
      <c r="B267" s="107"/>
      <c r="C267" s="107"/>
      <c r="D267" s="107"/>
      <c r="E267" s="103">
        <v>852</v>
      </c>
      <c r="F267" s="2" t="s">
        <v>75</v>
      </c>
      <c r="G267" s="3" t="s">
        <v>45</v>
      </c>
      <c r="H267" s="81" t="s">
        <v>357</v>
      </c>
      <c r="I267" s="2" t="s">
        <v>82</v>
      </c>
      <c r="J267" s="20">
        <f>'3.ВС'!J321</f>
        <v>2466529</v>
      </c>
      <c r="K267" s="20">
        <f>'3.ВС'!K321</f>
        <v>0</v>
      </c>
      <c r="L267" s="20">
        <f>'3.ВС'!L321</f>
        <v>0</v>
      </c>
    </row>
    <row r="268" spans="1:12" ht="45" hidden="1" x14ac:dyDescent="0.25">
      <c r="A268" s="48" t="s">
        <v>114</v>
      </c>
      <c r="B268" s="107"/>
      <c r="C268" s="107"/>
      <c r="D268" s="107"/>
      <c r="E268" s="3">
        <v>852</v>
      </c>
      <c r="F268" s="3" t="s">
        <v>75</v>
      </c>
      <c r="G268" s="3" t="s">
        <v>45</v>
      </c>
      <c r="H268" s="81" t="s">
        <v>358</v>
      </c>
      <c r="I268" s="2"/>
      <c r="J268" s="20">
        <f t="shared" ref="J268:L269" si="196">J269</f>
        <v>0</v>
      </c>
      <c r="K268" s="20">
        <f t="shared" si="196"/>
        <v>0</v>
      </c>
      <c r="L268" s="20">
        <f t="shared" si="196"/>
        <v>0</v>
      </c>
    </row>
    <row r="269" spans="1:12" ht="75" hidden="1" x14ac:dyDescent="0.25">
      <c r="A269" s="48" t="s">
        <v>40</v>
      </c>
      <c r="B269" s="107"/>
      <c r="C269" s="107"/>
      <c r="D269" s="107"/>
      <c r="E269" s="3">
        <v>852</v>
      </c>
      <c r="F269" s="2" t="s">
        <v>75</v>
      </c>
      <c r="G269" s="3" t="s">
        <v>45</v>
      </c>
      <c r="H269" s="81" t="s">
        <v>358</v>
      </c>
      <c r="I269" s="2" t="s">
        <v>80</v>
      </c>
      <c r="J269" s="20">
        <f t="shared" si="196"/>
        <v>0</v>
      </c>
      <c r="K269" s="20">
        <f t="shared" si="196"/>
        <v>0</v>
      </c>
      <c r="L269" s="20">
        <f t="shared" ref="L269" si="197">L270</f>
        <v>0</v>
      </c>
    </row>
    <row r="270" spans="1:12" ht="30" hidden="1" x14ac:dyDescent="0.25">
      <c r="A270" s="48" t="s">
        <v>81</v>
      </c>
      <c r="B270" s="107"/>
      <c r="C270" s="107"/>
      <c r="D270" s="107"/>
      <c r="E270" s="3">
        <v>852</v>
      </c>
      <c r="F270" s="2" t="s">
        <v>75</v>
      </c>
      <c r="G270" s="3" t="s">
        <v>45</v>
      </c>
      <c r="H270" s="81" t="s">
        <v>358</v>
      </c>
      <c r="I270" s="2" t="s">
        <v>82</v>
      </c>
      <c r="J270" s="20">
        <f>'3.ВС'!J324</f>
        <v>0</v>
      </c>
      <c r="K270" s="20">
        <f>'3.ВС'!K324</f>
        <v>0</v>
      </c>
      <c r="L270" s="20">
        <f>'3.ВС'!L324</f>
        <v>0</v>
      </c>
    </row>
    <row r="271" spans="1:12" ht="105" hidden="1" x14ac:dyDescent="0.25">
      <c r="A271" s="107" t="s">
        <v>304</v>
      </c>
      <c r="B271" s="107"/>
      <c r="C271" s="107"/>
      <c r="D271" s="107"/>
      <c r="E271" s="3">
        <v>852</v>
      </c>
      <c r="F271" s="3" t="s">
        <v>75</v>
      </c>
      <c r="G271" s="3" t="s">
        <v>45</v>
      </c>
      <c r="H271" s="3" t="s">
        <v>368</v>
      </c>
      <c r="I271" s="2"/>
      <c r="J271" s="20">
        <f t="shared" ref="J271:L272" si="198">J272</f>
        <v>0</v>
      </c>
      <c r="K271" s="20">
        <f t="shared" si="198"/>
        <v>0</v>
      </c>
      <c r="L271" s="20">
        <f t="shared" si="198"/>
        <v>0</v>
      </c>
    </row>
    <row r="272" spans="1:12" ht="75" hidden="1" x14ac:dyDescent="0.25">
      <c r="A272" s="107" t="s">
        <v>40</v>
      </c>
      <c r="B272" s="107"/>
      <c r="C272" s="107"/>
      <c r="D272" s="107"/>
      <c r="E272" s="3">
        <v>852</v>
      </c>
      <c r="F272" s="2" t="s">
        <v>75</v>
      </c>
      <c r="G272" s="3" t="s">
        <v>45</v>
      </c>
      <c r="H272" s="3" t="s">
        <v>368</v>
      </c>
      <c r="I272" s="2" t="s">
        <v>80</v>
      </c>
      <c r="J272" s="20">
        <f t="shared" si="198"/>
        <v>0</v>
      </c>
      <c r="K272" s="20">
        <f t="shared" si="198"/>
        <v>0</v>
      </c>
      <c r="L272" s="20">
        <f t="shared" ref="L272" si="199">L273</f>
        <v>0</v>
      </c>
    </row>
    <row r="273" spans="1:12" ht="30" hidden="1" x14ac:dyDescent="0.25">
      <c r="A273" s="107" t="s">
        <v>81</v>
      </c>
      <c r="B273" s="107"/>
      <c r="C273" s="107"/>
      <c r="D273" s="107"/>
      <c r="E273" s="3">
        <v>852</v>
      </c>
      <c r="F273" s="2" t="s">
        <v>75</v>
      </c>
      <c r="G273" s="3" t="s">
        <v>45</v>
      </c>
      <c r="H273" s="3" t="s">
        <v>368</v>
      </c>
      <c r="I273" s="2" t="s">
        <v>82</v>
      </c>
      <c r="J273" s="20">
        <f>'3.ВС'!J327</f>
        <v>0</v>
      </c>
      <c r="K273" s="20">
        <f>'3.ВС'!K327</f>
        <v>0</v>
      </c>
      <c r="L273" s="20">
        <f>'3.ВС'!L327</f>
        <v>0</v>
      </c>
    </row>
    <row r="274" spans="1:12" ht="240" hidden="1" x14ac:dyDescent="0.25">
      <c r="A274" s="107" t="s">
        <v>277</v>
      </c>
      <c r="B274" s="107"/>
      <c r="C274" s="107"/>
      <c r="D274" s="107"/>
      <c r="E274" s="103">
        <v>852</v>
      </c>
      <c r="F274" s="2" t="s">
        <v>75</v>
      </c>
      <c r="G274" s="2" t="s">
        <v>45</v>
      </c>
      <c r="H274" s="84" t="s">
        <v>359</v>
      </c>
      <c r="I274" s="2"/>
      <c r="J274" s="20">
        <f t="shared" ref="J274:L275" si="200">J275</f>
        <v>0</v>
      </c>
      <c r="K274" s="20">
        <f t="shared" si="200"/>
        <v>0</v>
      </c>
      <c r="L274" s="20">
        <f t="shared" si="200"/>
        <v>0</v>
      </c>
    </row>
    <row r="275" spans="1:12" ht="75" hidden="1" x14ac:dyDescent="0.25">
      <c r="A275" s="107" t="s">
        <v>40</v>
      </c>
      <c r="B275" s="107"/>
      <c r="C275" s="107"/>
      <c r="D275" s="107"/>
      <c r="E275" s="103">
        <v>852</v>
      </c>
      <c r="F275" s="2" t="s">
        <v>75</v>
      </c>
      <c r="G275" s="2" t="s">
        <v>45</v>
      </c>
      <c r="H275" s="84" t="s">
        <v>359</v>
      </c>
      <c r="I275" s="2" t="s">
        <v>80</v>
      </c>
      <c r="J275" s="20">
        <f t="shared" si="200"/>
        <v>0</v>
      </c>
      <c r="K275" s="20">
        <f t="shared" si="200"/>
        <v>0</v>
      </c>
      <c r="L275" s="20">
        <f t="shared" ref="L275" si="201">L276</f>
        <v>0</v>
      </c>
    </row>
    <row r="276" spans="1:12" ht="30" hidden="1" x14ac:dyDescent="0.25">
      <c r="A276" s="107" t="s">
        <v>81</v>
      </c>
      <c r="B276" s="107"/>
      <c r="C276" s="107"/>
      <c r="D276" s="107"/>
      <c r="E276" s="103">
        <v>852</v>
      </c>
      <c r="F276" s="2" t="s">
        <v>75</v>
      </c>
      <c r="G276" s="3" t="s">
        <v>45</v>
      </c>
      <c r="H276" s="84" t="s">
        <v>359</v>
      </c>
      <c r="I276" s="2" t="s">
        <v>82</v>
      </c>
      <c r="J276" s="20">
        <f>'3.ВС'!J330</f>
        <v>0</v>
      </c>
      <c r="K276" s="20">
        <f>'3.ВС'!K330</f>
        <v>0</v>
      </c>
      <c r="L276" s="20">
        <f>'3.ВС'!L330</f>
        <v>0</v>
      </c>
    </row>
    <row r="277" spans="1:12" hidden="1" x14ac:dyDescent="0.25">
      <c r="A277" s="106" t="s">
        <v>119</v>
      </c>
      <c r="B277" s="107"/>
      <c r="C277" s="107"/>
      <c r="D277" s="107"/>
      <c r="E277" s="103">
        <v>852</v>
      </c>
      <c r="F277" s="2" t="s">
        <v>75</v>
      </c>
      <c r="G277" s="2" t="s">
        <v>75</v>
      </c>
      <c r="H277" s="3"/>
      <c r="I277" s="2"/>
      <c r="J277" s="20">
        <f t="shared" ref="J277:L277" si="202">J278</f>
        <v>0</v>
      </c>
      <c r="K277" s="20">
        <f t="shared" si="202"/>
        <v>0</v>
      </c>
      <c r="L277" s="20">
        <f t="shared" si="202"/>
        <v>0</v>
      </c>
    </row>
    <row r="278" spans="1:12" ht="45" hidden="1" x14ac:dyDescent="0.25">
      <c r="A278" s="106" t="s">
        <v>120</v>
      </c>
      <c r="B278" s="107"/>
      <c r="C278" s="107"/>
      <c r="D278" s="107"/>
      <c r="E278" s="103">
        <v>852</v>
      </c>
      <c r="F278" s="2" t="s">
        <v>75</v>
      </c>
      <c r="G278" s="2" t="s">
        <v>75</v>
      </c>
      <c r="H278" s="81" t="s">
        <v>369</v>
      </c>
      <c r="I278" s="2"/>
      <c r="J278" s="20">
        <f t="shared" ref="J278" si="203">J279+J281</f>
        <v>0</v>
      </c>
      <c r="K278" s="20">
        <f t="shared" ref="K278" si="204">K279+K281</f>
        <v>0</v>
      </c>
      <c r="L278" s="20">
        <f t="shared" ref="L278" si="205">L279+L281</f>
        <v>0</v>
      </c>
    </row>
    <row r="279" spans="1:12" ht="135" hidden="1" x14ac:dyDescent="0.25">
      <c r="A279" s="106" t="s">
        <v>15</v>
      </c>
      <c r="B279" s="107"/>
      <c r="C279" s="107"/>
      <c r="D279" s="107"/>
      <c r="E279" s="103">
        <v>852</v>
      </c>
      <c r="F279" s="2" t="s">
        <v>75</v>
      </c>
      <c r="G279" s="2" t="s">
        <v>75</v>
      </c>
      <c r="H279" s="81" t="s">
        <v>369</v>
      </c>
      <c r="I279" s="2" t="s">
        <v>17</v>
      </c>
      <c r="J279" s="20">
        <f t="shared" ref="J279:L279" si="206">J280</f>
        <v>0</v>
      </c>
      <c r="K279" s="20">
        <f t="shared" si="206"/>
        <v>0</v>
      </c>
      <c r="L279" s="20">
        <f t="shared" si="206"/>
        <v>0</v>
      </c>
    </row>
    <row r="280" spans="1:12" ht="45" hidden="1" x14ac:dyDescent="0.25">
      <c r="A280" s="107" t="s">
        <v>7</v>
      </c>
      <c r="B280" s="107"/>
      <c r="C280" s="107"/>
      <c r="D280" s="107"/>
      <c r="E280" s="103">
        <v>852</v>
      </c>
      <c r="F280" s="2" t="s">
        <v>75</v>
      </c>
      <c r="G280" s="2" t="s">
        <v>75</v>
      </c>
      <c r="H280" s="81" t="s">
        <v>369</v>
      </c>
      <c r="I280" s="2" t="s">
        <v>50</v>
      </c>
      <c r="J280" s="20">
        <f>'3.ВС'!J334</f>
        <v>0</v>
      </c>
      <c r="K280" s="20">
        <f>'3.ВС'!K334</f>
        <v>0</v>
      </c>
      <c r="L280" s="20">
        <f>'3.ВС'!L334</f>
        <v>0</v>
      </c>
    </row>
    <row r="281" spans="1:12" ht="60" hidden="1" x14ac:dyDescent="0.25">
      <c r="A281" s="107" t="s">
        <v>20</v>
      </c>
      <c r="B281" s="106"/>
      <c r="C281" s="106"/>
      <c r="D281" s="106"/>
      <c r="E281" s="103">
        <v>852</v>
      </c>
      <c r="F281" s="2" t="s">
        <v>75</v>
      </c>
      <c r="G281" s="2" t="s">
        <v>75</v>
      </c>
      <c r="H281" s="81" t="s">
        <v>369</v>
      </c>
      <c r="I281" s="2" t="s">
        <v>21</v>
      </c>
      <c r="J281" s="20">
        <f t="shared" ref="J281:L281" si="207">J282</f>
        <v>0</v>
      </c>
      <c r="K281" s="20">
        <f t="shared" si="207"/>
        <v>0</v>
      </c>
      <c r="L281" s="20">
        <f t="shared" si="207"/>
        <v>0</v>
      </c>
    </row>
    <row r="282" spans="1:12" ht="60" hidden="1" x14ac:dyDescent="0.25">
      <c r="A282" s="107" t="s">
        <v>9</v>
      </c>
      <c r="B282" s="107"/>
      <c r="C282" s="107"/>
      <c r="D282" s="107"/>
      <c r="E282" s="103">
        <v>852</v>
      </c>
      <c r="F282" s="2" t="s">
        <v>75</v>
      </c>
      <c r="G282" s="2" t="s">
        <v>75</v>
      </c>
      <c r="H282" s="81" t="s">
        <v>369</v>
      </c>
      <c r="I282" s="2" t="s">
        <v>22</v>
      </c>
      <c r="J282" s="20">
        <f>'3.ВС'!J336</f>
        <v>0</v>
      </c>
      <c r="K282" s="20">
        <f>'3.ВС'!K336</f>
        <v>0</v>
      </c>
      <c r="L282" s="20">
        <f>'3.ВС'!L336</f>
        <v>0</v>
      </c>
    </row>
    <row r="283" spans="1:12" ht="30" hidden="1" x14ac:dyDescent="0.25">
      <c r="A283" s="106" t="s">
        <v>121</v>
      </c>
      <c r="B283" s="107"/>
      <c r="C283" s="107"/>
      <c r="D283" s="107"/>
      <c r="E283" s="103">
        <v>852</v>
      </c>
      <c r="F283" s="2" t="s">
        <v>75</v>
      </c>
      <c r="G283" s="2" t="s">
        <v>48</v>
      </c>
      <c r="H283" s="3"/>
      <c r="I283" s="2"/>
      <c r="J283" s="20">
        <f t="shared" ref="J283" si="208">J284+J289+J292+J299</f>
        <v>0</v>
      </c>
      <c r="K283" s="20">
        <f t="shared" ref="K283" si="209">K284+K289+K292+K299</f>
        <v>0</v>
      </c>
      <c r="L283" s="20">
        <f t="shared" ref="L283" si="210">L284+L289+L292+L299</f>
        <v>0</v>
      </c>
    </row>
    <row r="284" spans="1:12" ht="90" hidden="1" x14ac:dyDescent="0.25">
      <c r="A284" s="106" t="s">
        <v>414</v>
      </c>
      <c r="B284" s="106"/>
      <c r="C284" s="106"/>
      <c r="D284" s="106"/>
      <c r="E284" s="103">
        <v>852</v>
      </c>
      <c r="F284" s="2" t="s">
        <v>75</v>
      </c>
      <c r="G284" s="2" t="s">
        <v>48</v>
      </c>
      <c r="H284" s="81" t="s">
        <v>375</v>
      </c>
      <c r="I284" s="2"/>
      <c r="J284" s="20">
        <f t="shared" ref="J284" si="211">J285+J287</f>
        <v>0</v>
      </c>
      <c r="K284" s="20">
        <f t="shared" ref="K284" si="212">K285+K287</f>
        <v>0</v>
      </c>
      <c r="L284" s="20">
        <f t="shared" ref="L284" si="213">L285+L287</f>
        <v>0</v>
      </c>
    </row>
    <row r="285" spans="1:12" ht="135" hidden="1" x14ac:dyDescent="0.25">
      <c r="A285" s="106" t="s">
        <v>15</v>
      </c>
      <c r="B285" s="107"/>
      <c r="C285" s="107"/>
      <c r="D285" s="107"/>
      <c r="E285" s="103">
        <v>852</v>
      </c>
      <c r="F285" s="2" t="s">
        <v>75</v>
      </c>
      <c r="G285" s="2" t="s">
        <v>48</v>
      </c>
      <c r="H285" s="81" t="s">
        <v>375</v>
      </c>
      <c r="I285" s="2" t="s">
        <v>17</v>
      </c>
      <c r="J285" s="20">
        <f t="shared" ref="J285:L285" si="214">J286</f>
        <v>0</v>
      </c>
      <c r="K285" s="20">
        <f t="shared" si="214"/>
        <v>0</v>
      </c>
      <c r="L285" s="20">
        <f t="shared" si="214"/>
        <v>0</v>
      </c>
    </row>
    <row r="286" spans="1:12" ht="45" hidden="1" x14ac:dyDescent="0.25">
      <c r="A286" s="106" t="s">
        <v>8</v>
      </c>
      <c r="B286" s="106"/>
      <c r="C286" s="106"/>
      <c r="D286" s="106"/>
      <c r="E286" s="103">
        <v>852</v>
      </c>
      <c r="F286" s="2" t="s">
        <v>75</v>
      </c>
      <c r="G286" s="2" t="s">
        <v>48</v>
      </c>
      <c r="H286" s="81" t="s">
        <v>375</v>
      </c>
      <c r="I286" s="2" t="s">
        <v>18</v>
      </c>
      <c r="J286" s="20">
        <f>'3.ВС'!J340</f>
        <v>0</v>
      </c>
      <c r="K286" s="20">
        <f>'3.ВС'!K340</f>
        <v>0</v>
      </c>
      <c r="L286" s="20">
        <f>'3.ВС'!L340</f>
        <v>0</v>
      </c>
    </row>
    <row r="287" spans="1:12" ht="60" hidden="1" x14ac:dyDescent="0.25">
      <c r="A287" s="107" t="s">
        <v>20</v>
      </c>
      <c r="B287" s="106"/>
      <c r="C287" s="106"/>
      <c r="D287" s="106"/>
      <c r="E287" s="103">
        <v>852</v>
      </c>
      <c r="F287" s="2" t="s">
        <v>75</v>
      </c>
      <c r="G287" s="2" t="s">
        <v>48</v>
      </c>
      <c r="H287" s="81" t="s">
        <v>375</v>
      </c>
      <c r="I287" s="2" t="s">
        <v>21</v>
      </c>
      <c r="J287" s="20">
        <f t="shared" ref="J287:L287" si="215">J288</f>
        <v>0</v>
      </c>
      <c r="K287" s="20">
        <f t="shared" si="215"/>
        <v>0</v>
      </c>
      <c r="L287" s="20">
        <f t="shared" si="215"/>
        <v>0</v>
      </c>
    </row>
    <row r="288" spans="1:12" ht="60" hidden="1" x14ac:dyDescent="0.25">
      <c r="A288" s="107" t="s">
        <v>9</v>
      </c>
      <c r="B288" s="107"/>
      <c r="C288" s="107"/>
      <c r="D288" s="107"/>
      <c r="E288" s="103">
        <v>852</v>
      </c>
      <c r="F288" s="2" t="s">
        <v>75</v>
      </c>
      <c r="G288" s="2" t="s">
        <v>48</v>
      </c>
      <c r="H288" s="81" t="s">
        <v>375</v>
      </c>
      <c r="I288" s="2" t="s">
        <v>22</v>
      </c>
      <c r="J288" s="20">
        <f>'3.ВС'!J342</f>
        <v>0</v>
      </c>
      <c r="K288" s="20">
        <f>'3.ВС'!K342</f>
        <v>0</v>
      </c>
      <c r="L288" s="20">
        <f>'3.ВС'!L342</f>
        <v>0</v>
      </c>
    </row>
    <row r="289" spans="1:12" ht="60" hidden="1" x14ac:dyDescent="0.25">
      <c r="A289" s="106" t="s">
        <v>19</v>
      </c>
      <c r="B289" s="103"/>
      <c r="C289" s="103"/>
      <c r="D289" s="103"/>
      <c r="E289" s="103">
        <v>852</v>
      </c>
      <c r="F289" s="2" t="s">
        <v>75</v>
      </c>
      <c r="G289" s="2" t="s">
        <v>48</v>
      </c>
      <c r="H289" s="81" t="s">
        <v>370</v>
      </c>
      <c r="I289" s="2"/>
      <c r="J289" s="20">
        <f t="shared" ref="J289:L290" si="216">J290</f>
        <v>0</v>
      </c>
      <c r="K289" s="20">
        <f t="shared" si="216"/>
        <v>0</v>
      </c>
      <c r="L289" s="20">
        <f t="shared" si="216"/>
        <v>0</v>
      </c>
    </row>
    <row r="290" spans="1:12" ht="135" hidden="1" x14ac:dyDescent="0.25">
      <c r="A290" s="106" t="s">
        <v>15</v>
      </c>
      <c r="B290" s="103"/>
      <c r="C290" s="103"/>
      <c r="D290" s="103"/>
      <c r="E290" s="103">
        <v>852</v>
      </c>
      <c r="F290" s="2" t="s">
        <v>75</v>
      </c>
      <c r="G290" s="2" t="s">
        <v>48</v>
      </c>
      <c r="H290" s="81" t="s">
        <v>370</v>
      </c>
      <c r="I290" s="2" t="s">
        <v>17</v>
      </c>
      <c r="J290" s="20">
        <f t="shared" si="216"/>
        <v>0</v>
      </c>
      <c r="K290" s="20">
        <f t="shared" si="216"/>
        <v>0</v>
      </c>
      <c r="L290" s="20">
        <f t="shared" ref="L290" si="217">L291</f>
        <v>0</v>
      </c>
    </row>
    <row r="291" spans="1:12" ht="45" hidden="1" x14ac:dyDescent="0.25">
      <c r="A291" s="106" t="s">
        <v>8</v>
      </c>
      <c r="B291" s="103"/>
      <c r="C291" s="103"/>
      <c r="D291" s="103"/>
      <c r="E291" s="103">
        <v>852</v>
      </c>
      <c r="F291" s="2" t="s">
        <v>75</v>
      </c>
      <c r="G291" s="2" t="s">
        <v>48</v>
      </c>
      <c r="H291" s="81" t="s">
        <v>370</v>
      </c>
      <c r="I291" s="2" t="s">
        <v>18</v>
      </c>
      <c r="J291" s="20">
        <f>'3.ВС'!J345</f>
        <v>0</v>
      </c>
      <c r="K291" s="20">
        <f>'3.ВС'!K345</f>
        <v>0</v>
      </c>
      <c r="L291" s="20">
        <f>'3.ВС'!L345</f>
        <v>0</v>
      </c>
    </row>
    <row r="292" spans="1:12" ht="75" hidden="1" x14ac:dyDescent="0.25">
      <c r="A292" s="106" t="s">
        <v>122</v>
      </c>
      <c r="B292" s="107"/>
      <c r="C292" s="107"/>
      <c r="D292" s="107"/>
      <c r="E292" s="103">
        <v>852</v>
      </c>
      <c r="F292" s="2" t="s">
        <v>75</v>
      </c>
      <c r="G292" s="2" t="s">
        <v>48</v>
      </c>
      <c r="H292" s="81" t="s">
        <v>371</v>
      </c>
      <c r="I292" s="2"/>
      <c r="J292" s="20">
        <f t="shared" ref="J292" si="218">J293+J295+J297</f>
        <v>0</v>
      </c>
      <c r="K292" s="20">
        <f t="shared" ref="K292" si="219">K293+K295+K297</f>
        <v>0</v>
      </c>
      <c r="L292" s="20">
        <f t="shared" ref="L292" si="220">L293+L295+L297</f>
        <v>0</v>
      </c>
    </row>
    <row r="293" spans="1:12" ht="135" hidden="1" x14ac:dyDescent="0.25">
      <c r="A293" s="106" t="s">
        <v>15</v>
      </c>
      <c r="B293" s="103"/>
      <c r="C293" s="103"/>
      <c r="D293" s="103"/>
      <c r="E293" s="103">
        <v>852</v>
      </c>
      <c r="F293" s="2" t="s">
        <v>75</v>
      </c>
      <c r="G293" s="2" t="s">
        <v>48</v>
      </c>
      <c r="H293" s="81" t="s">
        <v>371</v>
      </c>
      <c r="I293" s="2" t="s">
        <v>17</v>
      </c>
      <c r="J293" s="20">
        <f t="shared" ref="J293:L293" si="221">J294</f>
        <v>0</v>
      </c>
      <c r="K293" s="20">
        <f t="shared" si="221"/>
        <v>0</v>
      </c>
      <c r="L293" s="20">
        <f t="shared" si="221"/>
        <v>0</v>
      </c>
    </row>
    <row r="294" spans="1:12" ht="45" hidden="1" x14ac:dyDescent="0.25">
      <c r="A294" s="106" t="s">
        <v>8</v>
      </c>
      <c r="B294" s="103"/>
      <c r="C294" s="103"/>
      <c r="D294" s="103"/>
      <c r="E294" s="103">
        <v>852</v>
      </c>
      <c r="F294" s="2" t="s">
        <v>75</v>
      </c>
      <c r="G294" s="2" t="s">
        <v>48</v>
      </c>
      <c r="H294" s="81" t="s">
        <v>371</v>
      </c>
      <c r="I294" s="2" t="s">
        <v>18</v>
      </c>
      <c r="J294" s="20">
        <f>'3.ВС'!J348</f>
        <v>0</v>
      </c>
      <c r="K294" s="20">
        <f>'3.ВС'!K348</f>
        <v>0</v>
      </c>
      <c r="L294" s="20">
        <f>'3.ВС'!L348</f>
        <v>0</v>
      </c>
    </row>
    <row r="295" spans="1:12" ht="60" hidden="1" x14ac:dyDescent="0.25">
      <c r="A295" s="107" t="s">
        <v>20</v>
      </c>
      <c r="B295" s="106"/>
      <c r="C295" s="106"/>
      <c r="D295" s="106"/>
      <c r="E295" s="103">
        <v>852</v>
      </c>
      <c r="F295" s="2" t="s">
        <v>75</v>
      </c>
      <c r="G295" s="2" t="s">
        <v>48</v>
      </c>
      <c r="H295" s="81" t="s">
        <v>371</v>
      </c>
      <c r="I295" s="2" t="s">
        <v>21</v>
      </c>
      <c r="J295" s="20">
        <f t="shared" ref="J295:L295" si="222">J296</f>
        <v>0</v>
      </c>
      <c r="K295" s="20">
        <f t="shared" si="222"/>
        <v>0</v>
      </c>
      <c r="L295" s="20">
        <f t="shared" si="222"/>
        <v>0</v>
      </c>
    </row>
    <row r="296" spans="1:12" ht="60" hidden="1" x14ac:dyDescent="0.25">
      <c r="A296" s="107" t="s">
        <v>9</v>
      </c>
      <c r="B296" s="107"/>
      <c r="C296" s="107"/>
      <c r="D296" s="107"/>
      <c r="E296" s="103">
        <v>852</v>
      </c>
      <c r="F296" s="2" t="s">
        <v>75</v>
      </c>
      <c r="G296" s="2" t="s">
        <v>48</v>
      </c>
      <c r="H296" s="81" t="s">
        <v>371</v>
      </c>
      <c r="I296" s="2" t="s">
        <v>22</v>
      </c>
      <c r="J296" s="20">
        <f>'3.ВС'!J350</f>
        <v>0</v>
      </c>
      <c r="K296" s="20">
        <f>'3.ВС'!K350</f>
        <v>0</v>
      </c>
      <c r="L296" s="20">
        <f>'3.ВС'!L350</f>
        <v>0</v>
      </c>
    </row>
    <row r="297" spans="1:12" ht="30" hidden="1" x14ac:dyDescent="0.25">
      <c r="A297" s="107" t="s">
        <v>23</v>
      </c>
      <c r="B297" s="107"/>
      <c r="C297" s="107"/>
      <c r="D297" s="107"/>
      <c r="E297" s="103">
        <v>852</v>
      </c>
      <c r="F297" s="2" t="s">
        <v>75</v>
      </c>
      <c r="G297" s="2" t="s">
        <v>48</v>
      </c>
      <c r="H297" s="81" t="s">
        <v>371</v>
      </c>
      <c r="I297" s="2" t="s">
        <v>24</v>
      </c>
      <c r="J297" s="20">
        <f t="shared" ref="J297:L297" si="223">J298</f>
        <v>0</v>
      </c>
      <c r="K297" s="20">
        <f t="shared" si="223"/>
        <v>0</v>
      </c>
      <c r="L297" s="20">
        <f t="shared" si="223"/>
        <v>0</v>
      </c>
    </row>
    <row r="298" spans="1:12" ht="30" hidden="1" x14ac:dyDescent="0.25">
      <c r="A298" s="107" t="s">
        <v>25</v>
      </c>
      <c r="B298" s="107"/>
      <c r="C298" s="107"/>
      <c r="D298" s="107"/>
      <c r="E298" s="103">
        <v>852</v>
      </c>
      <c r="F298" s="2" t="s">
        <v>75</v>
      </c>
      <c r="G298" s="2" t="s">
        <v>48</v>
      </c>
      <c r="H298" s="81" t="s">
        <v>371</v>
      </c>
      <c r="I298" s="2" t="s">
        <v>26</v>
      </c>
      <c r="J298" s="20">
        <f>'3.ВС'!J352</f>
        <v>0</v>
      </c>
      <c r="K298" s="20">
        <f>'3.ВС'!K352</f>
        <v>0</v>
      </c>
      <c r="L298" s="20">
        <f>'3.ВС'!L352</f>
        <v>0</v>
      </c>
    </row>
    <row r="299" spans="1:12" ht="240" hidden="1" x14ac:dyDescent="0.25">
      <c r="A299" s="107" t="s">
        <v>277</v>
      </c>
      <c r="B299" s="107"/>
      <c r="C299" s="107"/>
      <c r="D299" s="107"/>
      <c r="E299" s="103">
        <v>852</v>
      </c>
      <c r="F299" s="2" t="s">
        <v>75</v>
      </c>
      <c r="G299" s="2" t="s">
        <v>48</v>
      </c>
      <c r="H299" s="81" t="s">
        <v>359</v>
      </c>
      <c r="I299" s="2"/>
      <c r="J299" s="20">
        <f t="shared" ref="J299:L300" si="224">J300</f>
        <v>0</v>
      </c>
      <c r="K299" s="20">
        <f t="shared" si="224"/>
        <v>0</v>
      </c>
      <c r="L299" s="20">
        <f t="shared" si="224"/>
        <v>0</v>
      </c>
    </row>
    <row r="300" spans="1:12" ht="30" hidden="1" x14ac:dyDescent="0.25">
      <c r="A300" s="107" t="s">
        <v>93</v>
      </c>
      <c r="B300" s="107"/>
      <c r="C300" s="107"/>
      <c r="D300" s="107"/>
      <c r="E300" s="103">
        <v>852</v>
      </c>
      <c r="F300" s="2" t="s">
        <v>75</v>
      </c>
      <c r="G300" s="2" t="s">
        <v>48</v>
      </c>
      <c r="H300" s="81" t="s">
        <v>359</v>
      </c>
      <c r="I300" s="2" t="s">
        <v>94</v>
      </c>
      <c r="J300" s="20">
        <f t="shared" si="224"/>
        <v>0</v>
      </c>
      <c r="K300" s="20">
        <f t="shared" si="224"/>
        <v>0</v>
      </c>
      <c r="L300" s="20">
        <f t="shared" ref="L300" si="225">L301</f>
        <v>0</v>
      </c>
    </row>
    <row r="301" spans="1:12" ht="60" hidden="1" x14ac:dyDescent="0.25">
      <c r="A301" s="107" t="s">
        <v>95</v>
      </c>
      <c r="B301" s="107"/>
      <c r="C301" s="107"/>
      <c r="D301" s="107"/>
      <c r="E301" s="103">
        <v>852</v>
      </c>
      <c r="F301" s="2" t="s">
        <v>75</v>
      </c>
      <c r="G301" s="2" t="s">
        <v>48</v>
      </c>
      <c r="H301" s="81" t="s">
        <v>359</v>
      </c>
      <c r="I301" s="2" t="s">
        <v>96</v>
      </c>
      <c r="J301" s="20">
        <f>'3.ВС'!J355</f>
        <v>0</v>
      </c>
      <c r="K301" s="20">
        <f>'3.ВС'!K355</f>
        <v>0</v>
      </c>
      <c r="L301" s="20">
        <f>'3.ВС'!L355</f>
        <v>0</v>
      </c>
    </row>
    <row r="302" spans="1:12" s="22" customFormat="1" ht="18.75" customHeight="1" x14ac:dyDescent="0.25">
      <c r="A302" s="5" t="s">
        <v>77</v>
      </c>
      <c r="B302" s="41"/>
      <c r="C302" s="41"/>
      <c r="D302" s="41"/>
      <c r="E302" s="63">
        <v>851</v>
      </c>
      <c r="F302" s="18" t="s">
        <v>56</v>
      </c>
      <c r="G302" s="18"/>
      <c r="H302" s="23"/>
      <c r="I302" s="18"/>
      <c r="J302" s="21">
        <f t="shared" ref="J302" si="226">J303+J341</f>
        <v>715519</v>
      </c>
      <c r="K302" s="21">
        <f t="shared" ref="K302" si="227">K303+K341</f>
        <v>-23</v>
      </c>
      <c r="L302" s="21">
        <f t="shared" ref="L302" si="228">L303+L341</f>
        <v>0</v>
      </c>
    </row>
    <row r="303" spans="1:12" s="22" customFormat="1" ht="18.75" customHeight="1" x14ac:dyDescent="0.25">
      <c r="A303" s="5" t="s">
        <v>78</v>
      </c>
      <c r="B303" s="41"/>
      <c r="C303" s="41"/>
      <c r="D303" s="41"/>
      <c r="E303" s="63">
        <v>851</v>
      </c>
      <c r="F303" s="18" t="s">
        <v>56</v>
      </c>
      <c r="G303" s="18" t="s">
        <v>11</v>
      </c>
      <c r="H303" s="23"/>
      <c r="I303" s="18"/>
      <c r="J303" s="21">
        <f t="shared" ref="J303" si="229">J304+J313+J316+J327+J310+J319+J324+J338+J332+J335+J307</f>
        <v>715519</v>
      </c>
      <c r="K303" s="21">
        <f t="shared" ref="K303" si="230">K304+K313+K316+K327+K310+K319+K324+K338+K332+K335+K307</f>
        <v>-23</v>
      </c>
      <c r="L303" s="21">
        <f t="shared" ref="L303" si="231">L304+L313+L316+L327+L310+L319+L324+L338+L332+L335+L307</f>
        <v>0</v>
      </c>
    </row>
    <row r="304" spans="1:12" ht="30" hidden="1" x14ac:dyDescent="0.25">
      <c r="A304" s="8" t="s">
        <v>436</v>
      </c>
      <c r="B304" s="107"/>
      <c r="C304" s="107"/>
      <c r="D304" s="107"/>
      <c r="E304" s="3">
        <v>851</v>
      </c>
      <c r="F304" s="2" t="s">
        <v>56</v>
      </c>
      <c r="G304" s="2" t="s">
        <v>11</v>
      </c>
      <c r="H304" s="3" t="s">
        <v>437</v>
      </c>
      <c r="I304" s="2"/>
      <c r="J304" s="20">
        <f t="shared" ref="J304:L305" si="232">J305</f>
        <v>0</v>
      </c>
      <c r="K304" s="20">
        <f t="shared" si="232"/>
        <v>0</v>
      </c>
      <c r="L304" s="20">
        <f t="shared" si="232"/>
        <v>0</v>
      </c>
    </row>
    <row r="305" spans="1:12" ht="75" hidden="1" x14ac:dyDescent="0.25">
      <c r="A305" s="107" t="s">
        <v>40</v>
      </c>
      <c r="B305" s="107"/>
      <c r="C305" s="107"/>
      <c r="D305" s="107"/>
      <c r="E305" s="3">
        <v>851</v>
      </c>
      <c r="F305" s="2" t="s">
        <v>56</v>
      </c>
      <c r="G305" s="2" t="s">
        <v>11</v>
      </c>
      <c r="H305" s="3" t="s">
        <v>437</v>
      </c>
      <c r="I305" s="2" t="s">
        <v>80</v>
      </c>
      <c r="J305" s="20">
        <f t="shared" si="232"/>
        <v>0</v>
      </c>
      <c r="K305" s="20">
        <f t="shared" si="232"/>
        <v>0</v>
      </c>
      <c r="L305" s="20">
        <f t="shared" ref="L305" si="233">L306</f>
        <v>0</v>
      </c>
    </row>
    <row r="306" spans="1:12" ht="30" hidden="1" x14ac:dyDescent="0.25">
      <c r="A306" s="107" t="s">
        <v>41</v>
      </c>
      <c r="B306" s="107"/>
      <c r="C306" s="107"/>
      <c r="D306" s="107"/>
      <c r="E306" s="3">
        <v>851</v>
      </c>
      <c r="F306" s="2" t="s">
        <v>56</v>
      </c>
      <c r="G306" s="2" t="s">
        <v>11</v>
      </c>
      <c r="H306" s="3" t="s">
        <v>437</v>
      </c>
      <c r="I306" s="2" t="s">
        <v>82</v>
      </c>
      <c r="J306" s="20">
        <f>'3.ВС'!J184</f>
        <v>0</v>
      </c>
      <c r="K306" s="20">
        <f>'3.ВС'!K184</f>
        <v>0</v>
      </c>
      <c r="L306" s="20">
        <f>'3.ВС'!L184</f>
        <v>0</v>
      </c>
    </row>
    <row r="307" spans="1:12" ht="30" customHeight="1" x14ac:dyDescent="0.25">
      <c r="A307" s="8" t="s">
        <v>298</v>
      </c>
      <c r="B307" s="107"/>
      <c r="C307" s="107"/>
      <c r="D307" s="107"/>
      <c r="E307" s="3">
        <v>851</v>
      </c>
      <c r="F307" s="2" t="s">
        <v>56</v>
      </c>
      <c r="G307" s="2" t="s">
        <v>11</v>
      </c>
      <c r="H307" s="3" t="s">
        <v>345</v>
      </c>
      <c r="I307" s="2"/>
      <c r="J307" s="20">
        <f t="shared" ref="J307:L308" si="234">J308</f>
        <v>107458</v>
      </c>
      <c r="K307" s="20">
        <f t="shared" si="234"/>
        <v>0</v>
      </c>
      <c r="L307" s="20">
        <f t="shared" si="234"/>
        <v>0</v>
      </c>
    </row>
    <row r="308" spans="1:12" ht="60.75" customHeight="1" x14ac:dyDescent="0.25">
      <c r="A308" s="107" t="s">
        <v>40</v>
      </c>
      <c r="B308" s="107"/>
      <c r="C308" s="107"/>
      <c r="D308" s="107"/>
      <c r="E308" s="3">
        <v>851</v>
      </c>
      <c r="F308" s="2" t="s">
        <v>56</v>
      </c>
      <c r="G308" s="2" t="s">
        <v>11</v>
      </c>
      <c r="H308" s="3" t="s">
        <v>345</v>
      </c>
      <c r="I308" s="2" t="s">
        <v>80</v>
      </c>
      <c r="J308" s="20">
        <f t="shared" si="234"/>
        <v>107458</v>
      </c>
      <c r="K308" s="20">
        <f t="shared" si="234"/>
        <v>0</v>
      </c>
      <c r="L308" s="20">
        <f t="shared" ref="L308" si="235">L309</f>
        <v>0</v>
      </c>
    </row>
    <row r="309" spans="1:12" ht="30" x14ac:dyDescent="0.25">
      <c r="A309" s="107" t="s">
        <v>41</v>
      </c>
      <c r="B309" s="107"/>
      <c r="C309" s="107"/>
      <c r="D309" s="107"/>
      <c r="E309" s="3">
        <v>851</v>
      </c>
      <c r="F309" s="2" t="s">
        <v>56</v>
      </c>
      <c r="G309" s="2" t="s">
        <v>11</v>
      </c>
      <c r="H309" s="3" t="s">
        <v>345</v>
      </c>
      <c r="I309" s="2" t="s">
        <v>82</v>
      </c>
      <c r="J309" s="20">
        <f>'3.ВС'!J187</f>
        <v>107458</v>
      </c>
      <c r="K309" s="20">
        <f>'3.ВС'!K187</f>
        <v>0</v>
      </c>
      <c r="L309" s="20">
        <f>'3.ВС'!L187</f>
        <v>0</v>
      </c>
    </row>
    <row r="310" spans="1:12" ht="180" hidden="1" x14ac:dyDescent="0.25">
      <c r="A310" s="106" t="s">
        <v>85</v>
      </c>
      <c r="B310" s="107"/>
      <c r="C310" s="107"/>
      <c r="D310" s="107"/>
      <c r="E310" s="103">
        <v>851</v>
      </c>
      <c r="F310" s="2" t="s">
        <v>56</v>
      </c>
      <c r="G310" s="2" t="s">
        <v>11</v>
      </c>
      <c r="H310" s="81" t="s">
        <v>337</v>
      </c>
      <c r="I310" s="2"/>
      <c r="J310" s="20">
        <f t="shared" ref="J310:L311" si="236">J311</f>
        <v>0</v>
      </c>
      <c r="K310" s="20">
        <f t="shared" si="236"/>
        <v>0</v>
      </c>
      <c r="L310" s="20">
        <f t="shared" si="236"/>
        <v>0</v>
      </c>
    </row>
    <row r="311" spans="1:12" ht="75" hidden="1" x14ac:dyDescent="0.25">
      <c r="A311" s="107" t="s">
        <v>40</v>
      </c>
      <c r="B311" s="107"/>
      <c r="C311" s="107"/>
      <c r="D311" s="107"/>
      <c r="E311" s="103">
        <v>851</v>
      </c>
      <c r="F311" s="2" t="s">
        <v>56</v>
      </c>
      <c r="G311" s="2" t="s">
        <v>11</v>
      </c>
      <c r="H311" s="81" t="s">
        <v>337</v>
      </c>
      <c r="I311" s="2" t="s">
        <v>80</v>
      </c>
      <c r="J311" s="20">
        <f t="shared" si="236"/>
        <v>0</v>
      </c>
      <c r="K311" s="20">
        <f t="shared" si="236"/>
        <v>0</v>
      </c>
      <c r="L311" s="20">
        <f t="shared" ref="L311" si="237">L312</f>
        <v>0</v>
      </c>
    </row>
    <row r="312" spans="1:12" ht="30" hidden="1" x14ac:dyDescent="0.25">
      <c r="A312" s="107" t="s">
        <v>81</v>
      </c>
      <c r="B312" s="107"/>
      <c r="C312" s="107"/>
      <c r="D312" s="107"/>
      <c r="E312" s="103">
        <v>851</v>
      </c>
      <c r="F312" s="2" t="s">
        <v>56</v>
      </c>
      <c r="G312" s="2" t="s">
        <v>11</v>
      </c>
      <c r="H312" s="81" t="s">
        <v>337</v>
      </c>
      <c r="I312" s="2" t="s">
        <v>82</v>
      </c>
      <c r="J312" s="20">
        <f>'3.ВС'!J190</f>
        <v>0</v>
      </c>
      <c r="K312" s="20">
        <f>'3.ВС'!K190</f>
        <v>0</v>
      </c>
      <c r="L312" s="20">
        <f>'3.ВС'!L190</f>
        <v>0</v>
      </c>
    </row>
    <row r="313" spans="1:12" hidden="1" x14ac:dyDescent="0.25">
      <c r="A313" s="106" t="s">
        <v>79</v>
      </c>
      <c r="B313" s="107"/>
      <c r="C313" s="107"/>
      <c r="D313" s="107"/>
      <c r="E313" s="103">
        <v>851</v>
      </c>
      <c r="F313" s="2" t="s">
        <v>56</v>
      </c>
      <c r="G313" s="2" t="s">
        <v>11</v>
      </c>
      <c r="H313" s="81" t="s">
        <v>338</v>
      </c>
      <c r="I313" s="2"/>
      <c r="J313" s="20">
        <f t="shared" ref="J313:L314" si="238">J314</f>
        <v>276249</v>
      </c>
      <c r="K313" s="20">
        <f t="shared" si="238"/>
        <v>0</v>
      </c>
      <c r="L313" s="20">
        <f t="shared" si="238"/>
        <v>0</v>
      </c>
    </row>
    <row r="314" spans="1:12" ht="75" hidden="1" x14ac:dyDescent="0.25">
      <c r="A314" s="107" t="s">
        <v>40</v>
      </c>
      <c r="B314" s="107"/>
      <c r="C314" s="107"/>
      <c r="D314" s="107"/>
      <c r="E314" s="103">
        <v>851</v>
      </c>
      <c r="F314" s="2" t="s">
        <v>56</v>
      </c>
      <c r="G314" s="2" t="s">
        <v>11</v>
      </c>
      <c r="H314" s="81" t="s">
        <v>338</v>
      </c>
      <c r="I314" s="2" t="s">
        <v>80</v>
      </c>
      <c r="J314" s="20">
        <f t="shared" si="238"/>
        <v>276249</v>
      </c>
      <c r="K314" s="20">
        <f t="shared" si="238"/>
        <v>0</v>
      </c>
      <c r="L314" s="20">
        <f t="shared" ref="L314" si="239">L315</f>
        <v>0</v>
      </c>
    </row>
    <row r="315" spans="1:12" ht="30" hidden="1" x14ac:dyDescent="0.25">
      <c r="A315" s="107" t="s">
        <v>81</v>
      </c>
      <c r="B315" s="107"/>
      <c r="C315" s="107"/>
      <c r="D315" s="107"/>
      <c r="E315" s="103">
        <v>851</v>
      </c>
      <c r="F315" s="2" t="s">
        <v>56</v>
      </c>
      <c r="G315" s="2" t="s">
        <v>11</v>
      </c>
      <c r="H315" s="81" t="s">
        <v>338</v>
      </c>
      <c r="I315" s="2" t="s">
        <v>82</v>
      </c>
      <c r="J315" s="20">
        <f>'3.ВС'!J193</f>
        <v>276249</v>
      </c>
      <c r="K315" s="20">
        <f>'3.ВС'!K193</f>
        <v>0</v>
      </c>
      <c r="L315" s="20">
        <f>'3.ВС'!L193</f>
        <v>0</v>
      </c>
    </row>
    <row r="316" spans="1:12" ht="30" hidden="1" x14ac:dyDescent="0.25">
      <c r="A316" s="106" t="s">
        <v>83</v>
      </c>
      <c r="B316" s="107"/>
      <c r="C316" s="107"/>
      <c r="D316" s="107"/>
      <c r="E316" s="103">
        <v>851</v>
      </c>
      <c r="F316" s="2" t="s">
        <v>56</v>
      </c>
      <c r="G316" s="2" t="s">
        <v>11</v>
      </c>
      <c r="H316" s="81" t="s">
        <v>339</v>
      </c>
      <c r="I316" s="2"/>
      <c r="J316" s="20">
        <f t="shared" ref="J316:L317" si="240">J317</f>
        <v>0</v>
      </c>
      <c r="K316" s="20">
        <f t="shared" si="240"/>
        <v>0</v>
      </c>
      <c r="L316" s="20">
        <f t="shared" si="240"/>
        <v>0</v>
      </c>
    </row>
    <row r="317" spans="1:12" ht="75" hidden="1" x14ac:dyDescent="0.25">
      <c r="A317" s="107" t="s">
        <v>40</v>
      </c>
      <c r="B317" s="107"/>
      <c r="C317" s="107"/>
      <c r="D317" s="107"/>
      <c r="E317" s="103">
        <v>851</v>
      </c>
      <c r="F317" s="2" t="s">
        <v>56</v>
      </c>
      <c r="G317" s="2" t="s">
        <v>11</v>
      </c>
      <c r="H317" s="81" t="s">
        <v>339</v>
      </c>
      <c r="I317" s="4">
        <v>600</v>
      </c>
      <c r="J317" s="20">
        <f t="shared" si="240"/>
        <v>0</v>
      </c>
      <c r="K317" s="20">
        <f t="shared" si="240"/>
        <v>0</v>
      </c>
      <c r="L317" s="20">
        <f t="shared" ref="L317" si="241">L318</f>
        <v>0</v>
      </c>
    </row>
    <row r="318" spans="1:12" ht="30" hidden="1" x14ac:dyDescent="0.25">
      <c r="A318" s="107" t="s">
        <v>81</v>
      </c>
      <c r="B318" s="107"/>
      <c r="C318" s="107"/>
      <c r="D318" s="107"/>
      <c r="E318" s="103">
        <v>851</v>
      </c>
      <c r="F318" s="2" t="s">
        <v>56</v>
      </c>
      <c r="G318" s="2" t="s">
        <v>11</v>
      </c>
      <c r="H318" s="81" t="s">
        <v>339</v>
      </c>
      <c r="I318" s="2" t="s">
        <v>82</v>
      </c>
      <c r="J318" s="20">
        <f>'3.ВС'!J196</f>
        <v>0</v>
      </c>
      <c r="K318" s="20">
        <f>'3.ВС'!K196</f>
        <v>0</v>
      </c>
      <c r="L318" s="20">
        <f>'3.ВС'!L196</f>
        <v>0</v>
      </c>
    </row>
    <row r="319" spans="1:12" ht="30" hidden="1" x14ac:dyDescent="0.25">
      <c r="A319" s="106" t="s">
        <v>86</v>
      </c>
      <c r="B319" s="107"/>
      <c r="C319" s="107"/>
      <c r="D319" s="107"/>
      <c r="E319" s="103">
        <v>851</v>
      </c>
      <c r="F319" s="2" t="s">
        <v>56</v>
      </c>
      <c r="G319" s="2" t="s">
        <v>11</v>
      </c>
      <c r="H319" s="81" t="s">
        <v>340</v>
      </c>
      <c r="I319" s="2"/>
      <c r="J319" s="20">
        <f t="shared" ref="J319" si="242">J320+J322</f>
        <v>0</v>
      </c>
      <c r="K319" s="20">
        <f t="shared" ref="K319" si="243">K320+K322</f>
        <v>0</v>
      </c>
      <c r="L319" s="20">
        <f t="shared" ref="L319" si="244">L320+L322</f>
        <v>0</v>
      </c>
    </row>
    <row r="320" spans="1:12" ht="60" hidden="1" x14ac:dyDescent="0.25">
      <c r="A320" s="107" t="s">
        <v>20</v>
      </c>
      <c r="B320" s="106"/>
      <c r="C320" s="106"/>
      <c r="D320" s="106"/>
      <c r="E320" s="103">
        <v>851</v>
      </c>
      <c r="F320" s="2" t="s">
        <v>56</v>
      </c>
      <c r="G320" s="2" t="s">
        <v>11</v>
      </c>
      <c r="H320" s="81" t="s">
        <v>340</v>
      </c>
      <c r="I320" s="2" t="s">
        <v>21</v>
      </c>
      <c r="J320" s="20">
        <f t="shared" ref="J320:L320" si="245">J321</f>
        <v>0</v>
      </c>
      <c r="K320" s="20">
        <f t="shared" si="245"/>
        <v>0</v>
      </c>
      <c r="L320" s="20">
        <f t="shared" si="245"/>
        <v>0</v>
      </c>
    </row>
    <row r="321" spans="1:12" ht="60" hidden="1" x14ac:dyDescent="0.25">
      <c r="A321" s="107" t="s">
        <v>9</v>
      </c>
      <c r="B321" s="107"/>
      <c r="C321" s="107"/>
      <c r="D321" s="107"/>
      <c r="E321" s="103">
        <v>851</v>
      </c>
      <c r="F321" s="2" t="s">
        <v>56</v>
      </c>
      <c r="G321" s="2" t="s">
        <v>11</v>
      </c>
      <c r="H321" s="81" t="s">
        <v>340</v>
      </c>
      <c r="I321" s="2" t="s">
        <v>22</v>
      </c>
      <c r="J321" s="20">
        <f>'3.ВС'!J199</f>
        <v>0</v>
      </c>
      <c r="K321" s="20">
        <f>'3.ВС'!K199</f>
        <v>0</v>
      </c>
      <c r="L321" s="20">
        <f>'3.ВС'!L199</f>
        <v>0</v>
      </c>
    </row>
    <row r="322" spans="1:12" ht="75" hidden="1" x14ac:dyDescent="0.25">
      <c r="A322" s="107" t="s">
        <v>40</v>
      </c>
      <c r="B322" s="107"/>
      <c r="C322" s="107"/>
      <c r="D322" s="107"/>
      <c r="E322" s="103">
        <v>851</v>
      </c>
      <c r="F322" s="2" t="s">
        <v>56</v>
      </c>
      <c r="G322" s="2" t="s">
        <v>11</v>
      </c>
      <c r="H322" s="81" t="s">
        <v>340</v>
      </c>
      <c r="I322" s="2" t="s">
        <v>80</v>
      </c>
      <c r="J322" s="20">
        <f t="shared" ref="J322:L322" si="246">J323</f>
        <v>0</v>
      </c>
      <c r="K322" s="20">
        <f t="shared" si="246"/>
        <v>0</v>
      </c>
      <c r="L322" s="20">
        <f t="shared" si="246"/>
        <v>0</v>
      </c>
    </row>
    <row r="323" spans="1:12" ht="30" hidden="1" x14ac:dyDescent="0.25">
      <c r="A323" s="107" t="s">
        <v>81</v>
      </c>
      <c r="B323" s="107"/>
      <c r="C323" s="107"/>
      <c r="D323" s="107"/>
      <c r="E323" s="103">
        <v>851</v>
      </c>
      <c r="F323" s="2" t="s">
        <v>56</v>
      </c>
      <c r="G323" s="2" t="s">
        <v>11</v>
      </c>
      <c r="H323" s="81" t="s">
        <v>340</v>
      </c>
      <c r="I323" s="2" t="s">
        <v>82</v>
      </c>
      <c r="J323" s="20">
        <f>'3.ВС'!J201</f>
        <v>0</v>
      </c>
      <c r="K323" s="20">
        <f>'3.ВС'!K201</f>
        <v>0</v>
      </c>
      <c r="L323" s="20">
        <f>'3.ВС'!L201</f>
        <v>0</v>
      </c>
    </row>
    <row r="324" spans="1:12" ht="45" hidden="1" x14ac:dyDescent="0.25">
      <c r="A324" s="48" t="s">
        <v>114</v>
      </c>
      <c r="B324" s="107"/>
      <c r="C324" s="107"/>
      <c r="D324" s="107"/>
      <c r="E324" s="3">
        <v>851</v>
      </c>
      <c r="F324" s="2" t="s">
        <v>56</v>
      </c>
      <c r="G324" s="2" t="s">
        <v>11</v>
      </c>
      <c r="H324" s="81" t="s">
        <v>421</v>
      </c>
      <c r="I324" s="2"/>
      <c r="J324" s="20">
        <f t="shared" ref="J324:L325" si="247">J325</f>
        <v>0</v>
      </c>
      <c r="K324" s="20">
        <f t="shared" si="247"/>
        <v>0</v>
      </c>
      <c r="L324" s="20">
        <f t="shared" si="247"/>
        <v>0</v>
      </c>
    </row>
    <row r="325" spans="1:12" ht="75" hidden="1" x14ac:dyDescent="0.25">
      <c r="A325" s="48" t="s">
        <v>40</v>
      </c>
      <c r="B325" s="107"/>
      <c r="C325" s="107"/>
      <c r="D325" s="107"/>
      <c r="E325" s="3">
        <v>851</v>
      </c>
      <c r="F325" s="2" t="s">
        <v>56</v>
      </c>
      <c r="G325" s="2" t="s">
        <v>11</v>
      </c>
      <c r="H325" s="81" t="s">
        <v>421</v>
      </c>
      <c r="I325" s="2" t="s">
        <v>80</v>
      </c>
      <c r="J325" s="20">
        <f t="shared" si="247"/>
        <v>0</v>
      </c>
      <c r="K325" s="20">
        <f t="shared" si="247"/>
        <v>0</v>
      </c>
      <c r="L325" s="20">
        <f t="shared" ref="L325" si="248">L326</f>
        <v>0</v>
      </c>
    </row>
    <row r="326" spans="1:12" ht="30" hidden="1" x14ac:dyDescent="0.25">
      <c r="A326" s="48" t="s">
        <v>81</v>
      </c>
      <c r="B326" s="107"/>
      <c r="C326" s="107"/>
      <c r="D326" s="107"/>
      <c r="E326" s="3">
        <v>851</v>
      </c>
      <c r="F326" s="2" t="s">
        <v>56</v>
      </c>
      <c r="G326" s="2" t="s">
        <v>11</v>
      </c>
      <c r="H326" s="81" t="s">
        <v>421</v>
      </c>
      <c r="I326" s="2" t="s">
        <v>82</v>
      </c>
      <c r="J326" s="20">
        <f>'3.ВС'!J204</f>
        <v>0</v>
      </c>
      <c r="K326" s="20">
        <f>'3.ВС'!K204</f>
        <v>0</v>
      </c>
      <c r="L326" s="20">
        <f>'3.ВС'!L204</f>
        <v>0</v>
      </c>
    </row>
    <row r="327" spans="1:12" ht="165" hidden="1" x14ac:dyDescent="0.25">
      <c r="A327" s="106" t="s">
        <v>84</v>
      </c>
      <c r="B327" s="107"/>
      <c r="C327" s="107"/>
      <c r="D327" s="107"/>
      <c r="E327" s="103">
        <v>851</v>
      </c>
      <c r="F327" s="2" t="s">
        <v>56</v>
      </c>
      <c r="G327" s="2" t="s">
        <v>11</v>
      </c>
      <c r="H327" s="81" t="s">
        <v>342</v>
      </c>
      <c r="I327" s="4"/>
      <c r="J327" s="20">
        <f t="shared" ref="J327" si="249">J328+J330</f>
        <v>0</v>
      </c>
      <c r="K327" s="20">
        <f t="shared" ref="K327" si="250">K328+K330</f>
        <v>0</v>
      </c>
      <c r="L327" s="20">
        <f t="shared" ref="L327" si="251">L328+L330</f>
        <v>0</v>
      </c>
    </row>
    <row r="328" spans="1:12" ht="60" hidden="1" x14ac:dyDescent="0.25">
      <c r="A328" s="107" t="s">
        <v>20</v>
      </c>
      <c r="B328" s="107"/>
      <c r="C328" s="107"/>
      <c r="D328" s="107"/>
      <c r="E328" s="103">
        <v>851</v>
      </c>
      <c r="F328" s="2" t="s">
        <v>56</v>
      </c>
      <c r="G328" s="2" t="s">
        <v>11</v>
      </c>
      <c r="H328" s="81" t="s">
        <v>342</v>
      </c>
      <c r="I328" s="4">
        <v>200</v>
      </c>
      <c r="J328" s="20">
        <f t="shared" ref="J328:L328" si="252">J329</f>
        <v>0</v>
      </c>
      <c r="K328" s="20">
        <f t="shared" si="252"/>
        <v>0</v>
      </c>
      <c r="L328" s="20">
        <f t="shared" si="252"/>
        <v>0</v>
      </c>
    </row>
    <row r="329" spans="1:12" ht="60" hidden="1" x14ac:dyDescent="0.25">
      <c r="A329" s="107" t="s">
        <v>9</v>
      </c>
      <c r="B329" s="107"/>
      <c r="C329" s="107"/>
      <c r="D329" s="107"/>
      <c r="E329" s="103">
        <v>851</v>
      </c>
      <c r="F329" s="2" t="s">
        <v>56</v>
      </c>
      <c r="G329" s="2" t="s">
        <v>11</v>
      </c>
      <c r="H329" s="81" t="s">
        <v>342</v>
      </c>
      <c r="I329" s="4">
        <v>240</v>
      </c>
      <c r="J329" s="20">
        <f>'3.ВС'!J207</f>
        <v>0</v>
      </c>
      <c r="K329" s="20">
        <f>'3.ВС'!K207</f>
        <v>0</v>
      </c>
      <c r="L329" s="20">
        <f>'3.ВС'!L207</f>
        <v>0</v>
      </c>
    </row>
    <row r="330" spans="1:12" ht="75" hidden="1" x14ac:dyDescent="0.25">
      <c r="A330" s="107" t="s">
        <v>40</v>
      </c>
      <c r="B330" s="107"/>
      <c r="C330" s="107"/>
      <c r="D330" s="107"/>
      <c r="E330" s="103">
        <v>851</v>
      </c>
      <c r="F330" s="2" t="s">
        <v>56</v>
      </c>
      <c r="G330" s="2" t="s">
        <v>11</v>
      </c>
      <c r="H330" s="81" t="s">
        <v>342</v>
      </c>
      <c r="I330" s="4">
        <v>600</v>
      </c>
      <c r="J330" s="20">
        <f t="shared" ref="J330:L330" si="253">J331</f>
        <v>0</v>
      </c>
      <c r="K330" s="20">
        <f t="shared" si="253"/>
        <v>0</v>
      </c>
      <c r="L330" s="20">
        <f t="shared" si="253"/>
        <v>0</v>
      </c>
    </row>
    <row r="331" spans="1:12" ht="30" hidden="1" x14ac:dyDescent="0.25">
      <c r="A331" s="107" t="s">
        <v>81</v>
      </c>
      <c r="B331" s="107"/>
      <c r="C331" s="107"/>
      <c r="D331" s="107"/>
      <c r="E331" s="103">
        <v>851</v>
      </c>
      <c r="F331" s="2" t="s">
        <v>56</v>
      </c>
      <c r="G331" s="2" t="s">
        <v>11</v>
      </c>
      <c r="H331" s="81" t="s">
        <v>342</v>
      </c>
      <c r="I331" s="2" t="s">
        <v>82</v>
      </c>
      <c r="J331" s="20">
        <f>'3.ВС'!J209</f>
        <v>0</v>
      </c>
      <c r="K331" s="20">
        <f>'3.ВС'!K209</f>
        <v>0</v>
      </c>
      <c r="L331" s="20">
        <f>'3.ВС'!L209</f>
        <v>0</v>
      </c>
    </row>
    <row r="332" spans="1:12" ht="90" hidden="1" x14ac:dyDescent="0.25">
      <c r="A332" s="106" t="s">
        <v>238</v>
      </c>
      <c r="B332" s="107"/>
      <c r="C332" s="107"/>
      <c r="D332" s="107"/>
      <c r="E332" s="103">
        <v>851</v>
      </c>
      <c r="F332" s="3" t="s">
        <v>56</v>
      </c>
      <c r="G332" s="3" t="s">
        <v>11</v>
      </c>
      <c r="H332" s="81" t="s">
        <v>343</v>
      </c>
      <c r="I332" s="3"/>
      <c r="J332" s="20">
        <f t="shared" ref="J332:L333" si="254">J333</f>
        <v>0</v>
      </c>
      <c r="K332" s="20">
        <f t="shared" si="254"/>
        <v>0</v>
      </c>
      <c r="L332" s="20">
        <f t="shared" si="254"/>
        <v>0</v>
      </c>
    </row>
    <row r="333" spans="1:12" ht="75" hidden="1" x14ac:dyDescent="0.25">
      <c r="A333" s="107" t="s">
        <v>40</v>
      </c>
      <c r="B333" s="107"/>
      <c r="C333" s="107"/>
      <c r="D333" s="107"/>
      <c r="E333" s="103">
        <v>851</v>
      </c>
      <c r="F333" s="2" t="s">
        <v>56</v>
      </c>
      <c r="G333" s="2" t="s">
        <v>11</v>
      </c>
      <c r="H333" s="81" t="s">
        <v>343</v>
      </c>
      <c r="I333" s="2" t="s">
        <v>80</v>
      </c>
      <c r="J333" s="20">
        <f t="shared" si="254"/>
        <v>0</v>
      </c>
      <c r="K333" s="20">
        <f t="shared" si="254"/>
        <v>0</v>
      </c>
      <c r="L333" s="20">
        <f t="shared" ref="L333" si="255">L334</f>
        <v>0</v>
      </c>
    </row>
    <row r="334" spans="1:12" ht="30" hidden="1" x14ac:dyDescent="0.25">
      <c r="A334" s="107" t="s">
        <v>41</v>
      </c>
      <c r="B334" s="107"/>
      <c r="C334" s="107"/>
      <c r="D334" s="107"/>
      <c r="E334" s="103">
        <v>851</v>
      </c>
      <c r="F334" s="2" t="s">
        <v>56</v>
      </c>
      <c r="G334" s="2" t="s">
        <v>11</v>
      </c>
      <c r="H334" s="81" t="s">
        <v>343</v>
      </c>
      <c r="I334" s="2" t="s">
        <v>82</v>
      </c>
      <c r="J334" s="20">
        <f>'3.ВС'!J212</f>
        <v>0</v>
      </c>
      <c r="K334" s="20">
        <f>'3.ВС'!K212</f>
        <v>0</v>
      </c>
      <c r="L334" s="20">
        <f>'3.ВС'!L212</f>
        <v>0</v>
      </c>
    </row>
    <row r="335" spans="1:12" ht="32.25" customHeight="1" x14ac:dyDescent="0.25">
      <c r="A335" s="8" t="s">
        <v>440</v>
      </c>
      <c r="B335" s="107"/>
      <c r="C335" s="107"/>
      <c r="D335" s="107"/>
      <c r="E335" s="103">
        <v>851</v>
      </c>
      <c r="F335" s="2" t="s">
        <v>56</v>
      </c>
      <c r="G335" s="2" t="s">
        <v>11</v>
      </c>
      <c r="H335" s="3" t="s">
        <v>344</v>
      </c>
      <c r="I335" s="2"/>
      <c r="J335" s="20">
        <f t="shared" ref="J335:L336" si="256">J336</f>
        <v>-23</v>
      </c>
      <c r="K335" s="20">
        <f t="shared" si="256"/>
        <v>-23</v>
      </c>
      <c r="L335" s="20">
        <f t="shared" si="256"/>
        <v>0</v>
      </c>
    </row>
    <row r="336" spans="1:12" ht="60" customHeight="1" x14ac:dyDescent="0.25">
      <c r="A336" s="107" t="s">
        <v>40</v>
      </c>
      <c r="B336" s="107"/>
      <c r="C336" s="107"/>
      <c r="D336" s="107"/>
      <c r="E336" s="103">
        <v>851</v>
      </c>
      <c r="F336" s="2" t="s">
        <v>56</v>
      </c>
      <c r="G336" s="2" t="s">
        <v>11</v>
      </c>
      <c r="H336" s="3" t="s">
        <v>344</v>
      </c>
      <c r="I336" s="2" t="s">
        <v>80</v>
      </c>
      <c r="J336" s="20">
        <f t="shared" si="256"/>
        <v>-23</v>
      </c>
      <c r="K336" s="20">
        <f t="shared" si="256"/>
        <v>-23</v>
      </c>
      <c r="L336" s="20">
        <f t="shared" ref="L336" si="257">L337</f>
        <v>0</v>
      </c>
    </row>
    <row r="337" spans="1:12" ht="30" x14ac:dyDescent="0.25">
      <c r="A337" s="107" t="s">
        <v>41</v>
      </c>
      <c r="B337" s="107"/>
      <c r="C337" s="107"/>
      <c r="D337" s="107"/>
      <c r="E337" s="103">
        <v>851</v>
      </c>
      <c r="F337" s="2" t="s">
        <v>56</v>
      </c>
      <c r="G337" s="2" t="s">
        <v>11</v>
      </c>
      <c r="H337" s="3" t="s">
        <v>344</v>
      </c>
      <c r="I337" s="2" t="s">
        <v>82</v>
      </c>
      <c r="J337" s="20">
        <f>'3.ВС'!J215</f>
        <v>-23</v>
      </c>
      <c r="K337" s="20">
        <f>'3.ВС'!K215</f>
        <v>-23</v>
      </c>
      <c r="L337" s="20">
        <f>'3.ВС'!L215</f>
        <v>0</v>
      </c>
    </row>
    <row r="338" spans="1:12" ht="47.25" customHeight="1" x14ac:dyDescent="0.25">
      <c r="A338" s="107" t="s">
        <v>232</v>
      </c>
      <c r="B338" s="107"/>
      <c r="C338" s="107"/>
      <c r="D338" s="107"/>
      <c r="E338" s="103">
        <v>851</v>
      </c>
      <c r="F338" s="2" t="s">
        <v>56</v>
      </c>
      <c r="G338" s="2" t="s">
        <v>11</v>
      </c>
      <c r="H338" s="3" t="s">
        <v>341</v>
      </c>
      <c r="I338" s="2"/>
      <c r="J338" s="20">
        <f t="shared" ref="J338:L339" si="258">J339</f>
        <v>331835</v>
      </c>
      <c r="K338" s="20">
        <f t="shared" si="258"/>
        <v>0</v>
      </c>
      <c r="L338" s="20">
        <f t="shared" si="258"/>
        <v>0</v>
      </c>
    </row>
    <row r="339" spans="1:12" ht="60" x14ac:dyDescent="0.25">
      <c r="A339" s="107" t="s">
        <v>20</v>
      </c>
      <c r="B339" s="107"/>
      <c r="C339" s="107"/>
      <c r="D339" s="107"/>
      <c r="E339" s="103">
        <v>851</v>
      </c>
      <c r="F339" s="2" t="s">
        <v>56</v>
      </c>
      <c r="G339" s="2" t="s">
        <v>11</v>
      </c>
      <c r="H339" s="3" t="s">
        <v>341</v>
      </c>
      <c r="I339" s="2" t="s">
        <v>21</v>
      </c>
      <c r="J339" s="20">
        <f t="shared" si="258"/>
        <v>331835</v>
      </c>
      <c r="K339" s="20">
        <f t="shared" si="258"/>
        <v>0</v>
      </c>
      <c r="L339" s="20">
        <f t="shared" ref="L339" si="259">L340</f>
        <v>0</v>
      </c>
    </row>
    <row r="340" spans="1:12" ht="62.25" customHeight="1" x14ac:dyDescent="0.25">
      <c r="A340" s="107" t="s">
        <v>9</v>
      </c>
      <c r="B340" s="107"/>
      <c r="C340" s="107"/>
      <c r="D340" s="107"/>
      <c r="E340" s="103">
        <v>851</v>
      </c>
      <c r="F340" s="2" t="s">
        <v>56</v>
      </c>
      <c r="G340" s="2" t="s">
        <v>11</v>
      </c>
      <c r="H340" s="3" t="s">
        <v>341</v>
      </c>
      <c r="I340" s="2" t="s">
        <v>22</v>
      </c>
      <c r="J340" s="20">
        <f>'3.ВС'!J218</f>
        <v>331835</v>
      </c>
      <c r="K340" s="20">
        <f>'3.ВС'!K218</f>
        <v>0</v>
      </c>
      <c r="L340" s="20">
        <f>'3.ВС'!L218</f>
        <v>0</v>
      </c>
    </row>
    <row r="341" spans="1:12" ht="30" hidden="1" x14ac:dyDescent="0.25">
      <c r="A341" s="106" t="s">
        <v>87</v>
      </c>
      <c r="B341" s="107"/>
      <c r="C341" s="107"/>
      <c r="D341" s="107"/>
      <c r="E341" s="103">
        <v>851</v>
      </c>
      <c r="F341" s="2" t="s">
        <v>56</v>
      </c>
      <c r="G341" s="2" t="s">
        <v>13</v>
      </c>
      <c r="H341" s="3"/>
      <c r="I341" s="2"/>
      <c r="J341" s="77">
        <f t="shared" ref="J341:L343" si="260">J342</f>
        <v>0</v>
      </c>
      <c r="K341" s="77">
        <f t="shared" si="260"/>
        <v>0</v>
      </c>
      <c r="L341" s="77">
        <f t="shared" si="260"/>
        <v>0</v>
      </c>
    </row>
    <row r="342" spans="1:12" ht="60" hidden="1" x14ac:dyDescent="0.25">
      <c r="A342" s="106" t="s">
        <v>88</v>
      </c>
      <c r="B342" s="107"/>
      <c r="C342" s="107"/>
      <c r="D342" s="107"/>
      <c r="E342" s="103">
        <v>851</v>
      </c>
      <c r="F342" s="2" t="s">
        <v>56</v>
      </c>
      <c r="G342" s="2" t="s">
        <v>13</v>
      </c>
      <c r="H342" s="81" t="s">
        <v>346</v>
      </c>
      <c r="I342" s="2"/>
      <c r="J342" s="20">
        <f t="shared" si="260"/>
        <v>0</v>
      </c>
      <c r="K342" s="20">
        <f t="shared" si="260"/>
        <v>0</v>
      </c>
      <c r="L342" s="20">
        <f t="shared" ref="L342:L343" si="261">L343</f>
        <v>0</v>
      </c>
    </row>
    <row r="343" spans="1:12" ht="60" hidden="1" x14ac:dyDescent="0.25">
      <c r="A343" s="107" t="s">
        <v>20</v>
      </c>
      <c r="B343" s="106"/>
      <c r="C343" s="106"/>
      <c r="D343" s="106"/>
      <c r="E343" s="103">
        <v>851</v>
      </c>
      <c r="F343" s="2" t="s">
        <v>56</v>
      </c>
      <c r="G343" s="2" t="s">
        <v>13</v>
      </c>
      <c r="H343" s="81" t="s">
        <v>346</v>
      </c>
      <c r="I343" s="2" t="s">
        <v>21</v>
      </c>
      <c r="J343" s="20">
        <f t="shared" si="260"/>
        <v>0</v>
      </c>
      <c r="K343" s="20">
        <f t="shared" si="260"/>
        <v>0</v>
      </c>
      <c r="L343" s="20">
        <f t="shared" si="261"/>
        <v>0</v>
      </c>
    </row>
    <row r="344" spans="1:12" ht="60" hidden="1" x14ac:dyDescent="0.25">
      <c r="A344" s="107" t="s">
        <v>9</v>
      </c>
      <c r="B344" s="107"/>
      <c r="C344" s="107"/>
      <c r="D344" s="107"/>
      <c r="E344" s="103">
        <v>851</v>
      </c>
      <c r="F344" s="2" t="s">
        <v>56</v>
      </c>
      <c r="G344" s="2" t="s">
        <v>13</v>
      </c>
      <c r="H344" s="81" t="s">
        <v>346</v>
      </c>
      <c r="I344" s="2" t="s">
        <v>22</v>
      </c>
      <c r="J344" s="20">
        <f>'3.ВС'!J222</f>
        <v>0</v>
      </c>
      <c r="K344" s="20">
        <f>'3.ВС'!K222</f>
        <v>0</v>
      </c>
      <c r="L344" s="20">
        <f>'3.ВС'!L222</f>
        <v>0</v>
      </c>
    </row>
    <row r="345" spans="1:12" hidden="1" x14ac:dyDescent="0.25">
      <c r="A345" s="106" t="s">
        <v>89</v>
      </c>
      <c r="B345" s="107"/>
      <c r="C345" s="107"/>
      <c r="D345" s="107"/>
      <c r="E345" s="103">
        <v>852</v>
      </c>
      <c r="F345" s="2" t="s">
        <v>90</v>
      </c>
      <c r="G345" s="2"/>
      <c r="H345" s="3"/>
      <c r="I345" s="2"/>
      <c r="J345" s="20">
        <f t="shared" ref="J345" si="262">J346+J350+J367</f>
        <v>0</v>
      </c>
      <c r="K345" s="20">
        <f t="shared" ref="K345" si="263">K346+K350+K367</f>
        <v>0</v>
      </c>
      <c r="L345" s="20">
        <f t="shared" ref="L345" si="264">L346+L350+L367</f>
        <v>0</v>
      </c>
    </row>
    <row r="346" spans="1:12" hidden="1" x14ac:dyDescent="0.25">
      <c r="A346" s="106" t="s">
        <v>91</v>
      </c>
      <c r="B346" s="107"/>
      <c r="C346" s="107"/>
      <c r="D346" s="107"/>
      <c r="E346" s="103">
        <v>851</v>
      </c>
      <c r="F346" s="2" t="s">
        <v>90</v>
      </c>
      <c r="G346" s="2" t="s">
        <v>11</v>
      </c>
      <c r="H346" s="3"/>
      <c r="I346" s="2"/>
      <c r="J346" s="20">
        <f t="shared" ref="J346:L348" si="265">J347</f>
        <v>0</v>
      </c>
      <c r="K346" s="20">
        <f t="shared" si="265"/>
        <v>0</v>
      </c>
      <c r="L346" s="20">
        <f t="shared" si="265"/>
        <v>0</v>
      </c>
    </row>
    <row r="347" spans="1:12" ht="45" hidden="1" x14ac:dyDescent="0.25">
      <c r="A347" s="106" t="s">
        <v>92</v>
      </c>
      <c r="B347" s="107"/>
      <c r="C347" s="107"/>
      <c r="D347" s="107"/>
      <c r="E347" s="103">
        <v>851</v>
      </c>
      <c r="F347" s="2" t="s">
        <v>90</v>
      </c>
      <c r="G347" s="2" t="s">
        <v>11</v>
      </c>
      <c r="H347" s="81" t="s">
        <v>347</v>
      </c>
      <c r="I347" s="2"/>
      <c r="J347" s="20">
        <f t="shared" si="265"/>
        <v>0</v>
      </c>
      <c r="K347" s="20">
        <f t="shared" si="265"/>
        <v>0</v>
      </c>
      <c r="L347" s="20">
        <f t="shared" ref="L347:L348" si="266">L348</f>
        <v>0</v>
      </c>
    </row>
    <row r="348" spans="1:12" ht="30" hidden="1" x14ac:dyDescent="0.25">
      <c r="A348" s="106" t="s">
        <v>93</v>
      </c>
      <c r="B348" s="106"/>
      <c r="C348" s="106"/>
      <c r="D348" s="106"/>
      <c r="E348" s="103">
        <v>851</v>
      </c>
      <c r="F348" s="2" t="s">
        <v>90</v>
      </c>
      <c r="G348" s="2" t="s">
        <v>11</v>
      </c>
      <c r="H348" s="81" t="s">
        <v>347</v>
      </c>
      <c r="I348" s="2" t="s">
        <v>94</v>
      </c>
      <c r="J348" s="20">
        <f t="shared" si="265"/>
        <v>0</v>
      </c>
      <c r="K348" s="20">
        <f t="shared" si="265"/>
        <v>0</v>
      </c>
      <c r="L348" s="20">
        <f t="shared" si="266"/>
        <v>0</v>
      </c>
    </row>
    <row r="349" spans="1:12" ht="45" hidden="1" x14ac:dyDescent="0.25">
      <c r="A349" s="95" t="s">
        <v>101</v>
      </c>
      <c r="B349" s="107"/>
      <c r="C349" s="107"/>
      <c r="D349" s="24"/>
      <c r="E349" s="103">
        <v>851</v>
      </c>
      <c r="F349" s="2" t="s">
        <v>90</v>
      </c>
      <c r="G349" s="2" t="s">
        <v>11</v>
      </c>
      <c r="H349" s="81" t="s">
        <v>347</v>
      </c>
      <c r="I349" s="96" t="s">
        <v>102</v>
      </c>
      <c r="J349" s="20">
        <f>'3.ВС'!J227</f>
        <v>0</v>
      </c>
      <c r="K349" s="20">
        <f>'3.ВС'!K227</f>
        <v>0</v>
      </c>
      <c r="L349" s="20">
        <f>'3.ВС'!L227</f>
        <v>0</v>
      </c>
    </row>
    <row r="350" spans="1:12" hidden="1" x14ac:dyDescent="0.25">
      <c r="A350" s="106" t="s">
        <v>98</v>
      </c>
      <c r="B350" s="107"/>
      <c r="C350" s="107"/>
      <c r="D350" s="107"/>
      <c r="E350" s="103">
        <v>852</v>
      </c>
      <c r="F350" s="2" t="s">
        <v>90</v>
      </c>
      <c r="G350" s="2" t="s">
        <v>13</v>
      </c>
      <c r="H350" s="3"/>
      <c r="I350" s="2"/>
      <c r="J350" s="20">
        <f t="shared" ref="J350" si="267">J354+J351+J360+J357+J363</f>
        <v>0</v>
      </c>
      <c r="K350" s="20">
        <f t="shared" ref="K350" si="268">K354+K351+K360+K357+K363</f>
        <v>0</v>
      </c>
      <c r="L350" s="20">
        <f t="shared" ref="L350" si="269">L354+L351+L360+L357+L363</f>
        <v>0</v>
      </c>
    </row>
    <row r="351" spans="1:12" ht="105" hidden="1" x14ac:dyDescent="0.25">
      <c r="A351" s="106" t="s">
        <v>226</v>
      </c>
      <c r="B351" s="107"/>
      <c r="C351" s="107"/>
      <c r="D351" s="107"/>
      <c r="E351" s="103">
        <v>851</v>
      </c>
      <c r="F351" s="3" t="s">
        <v>90</v>
      </c>
      <c r="G351" s="3" t="s">
        <v>13</v>
      </c>
      <c r="H351" s="81" t="s">
        <v>348</v>
      </c>
      <c r="I351" s="3"/>
      <c r="J351" s="20">
        <f t="shared" ref="J351:L352" si="270">J352</f>
        <v>0</v>
      </c>
      <c r="K351" s="20">
        <f t="shared" si="270"/>
        <v>0</v>
      </c>
      <c r="L351" s="20">
        <f t="shared" si="270"/>
        <v>0</v>
      </c>
    </row>
    <row r="352" spans="1:12" ht="60" hidden="1" x14ac:dyDescent="0.25">
      <c r="A352" s="107" t="s">
        <v>69</v>
      </c>
      <c r="B352" s="107"/>
      <c r="C352" s="107"/>
      <c r="D352" s="107"/>
      <c r="E352" s="103">
        <v>851</v>
      </c>
      <c r="F352" s="3" t="s">
        <v>90</v>
      </c>
      <c r="G352" s="3" t="s">
        <v>13</v>
      </c>
      <c r="H352" s="81" t="s">
        <v>348</v>
      </c>
      <c r="I352" s="3" t="s">
        <v>70</v>
      </c>
      <c r="J352" s="20">
        <f t="shared" si="270"/>
        <v>0</v>
      </c>
      <c r="K352" s="20">
        <f t="shared" si="270"/>
        <v>0</v>
      </c>
      <c r="L352" s="20">
        <f t="shared" ref="L352" si="271">L353</f>
        <v>0</v>
      </c>
    </row>
    <row r="353" spans="1:12" hidden="1" x14ac:dyDescent="0.25">
      <c r="A353" s="107" t="s">
        <v>71</v>
      </c>
      <c r="B353" s="107"/>
      <c r="C353" s="107"/>
      <c r="D353" s="107"/>
      <c r="E353" s="103">
        <v>851</v>
      </c>
      <c r="F353" s="3" t="s">
        <v>90</v>
      </c>
      <c r="G353" s="3" t="s">
        <v>13</v>
      </c>
      <c r="H353" s="81" t="s">
        <v>348</v>
      </c>
      <c r="I353" s="3" t="s">
        <v>72</v>
      </c>
      <c r="J353" s="20">
        <f>'3.ВС'!J231</f>
        <v>0</v>
      </c>
      <c r="K353" s="20">
        <f>'3.ВС'!K231</f>
        <v>0</v>
      </c>
      <c r="L353" s="20">
        <f>'3.ВС'!L231</f>
        <v>0</v>
      </c>
    </row>
    <row r="354" spans="1:12" ht="45" hidden="1" x14ac:dyDescent="0.25">
      <c r="A354" s="106" t="s">
        <v>239</v>
      </c>
      <c r="B354" s="106"/>
      <c r="C354" s="106"/>
      <c r="D354" s="106"/>
      <c r="E354" s="103">
        <v>851</v>
      </c>
      <c r="F354" s="2" t="s">
        <v>90</v>
      </c>
      <c r="G354" s="2" t="s">
        <v>13</v>
      </c>
      <c r="H354" s="81" t="s">
        <v>349</v>
      </c>
      <c r="I354" s="2"/>
      <c r="J354" s="20">
        <f t="shared" ref="J354:L355" si="272">J355</f>
        <v>0</v>
      </c>
      <c r="K354" s="20">
        <f t="shared" si="272"/>
        <v>0</v>
      </c>
      <c r="L354" s="20">
        <f t="shared" si="272"/>
        <v>0</v>
      </c>
    </row>
    <row r="355" spans="1:12" ht="30" hidden="1" x14ac:dyDescent="0.25">
      <c r="A355" s="106" t="s">
        <v>93</v>
      </c>
      <c r="B355" s="106"/>
      <c r="C355" s="106"/>
      <c r="D355" s="106"/>
      <c r="E355" s="103">
        <v>851</v>
      </c>
      <c r="F355" s="2" t="s">
        <v>90</v>
      </c>
      <c r="G355" s="2" t="s">
        <v>13</v>
      </c>
      <c r="H355" s="81" t="s">
        <v>349</v>
      </c>
      <c r="I355" s="2" t="s">
        <v>94</v>
      </c>
      <c r="J355" s="20">
        <f t="shared" si="272"/>
        <v>0</v>
      </c>
      <c r="K355" s="20">
        <f t="shared" si="272"/>
        <v>0</v>
      </c>
      <c r="L355" s="20">
        <f t="shared" ref="L355" si="273">L356</f>
        <v>0</v>
      </c>
    </row>
    <row r="356" spans="1:12" ht="60" hidden="1" x14ac:dyDescent="0.25">
      <c r="A356" s="106" t="s">
        <v>95</v>
      </c>
      <c r="B356" s="106"/>
      <c r="C356" s="106"/>
      <c r="D356" s="106"/>
      <c r="E356" s="103">
        <v>851</v>
      </c>
      <c r="F356" s="2" t="s">
        <v>90</v>
      </c>
      <c r="G356" s="2" t="s">
        <v>13</v>
      </c>
      <c r="H356" s="81" t="s">
        <v>349</v>
      </c>
      <c r="I356" s="2" t="s">
        <v>96</v>
      </c>
      <c r="J356" s="20">
        <f>'3.ВС'!J234</f>
        <v>0</v>
      </c>
      <c r="K356" s="20">
        <f>'3.ВС'!K234</f>
        <v>0</v>
      </c>
      <c r="L356" s="20">
        <f>'3.ВС'!L234</f>
        <v>0</v>
      </c>
    </row>
    <row r="357" spans="1:12" ht="105" hidden="1" x14ac:dyDescent="0.25">
      <c r="A357" s="106" t="s">
        <v>124</v>
      </c>
      <c r="B357" s="107"/>
      <c r="C357" s="107"/>
      <c r="D357" s="107"/>
      <c r="E357" s="103">
        <v>852</v>
      </c>
      <c r="F357" s="2" t="s">
        <v>90</v>
      </c>
      <c r="G357" s="2" t="s">
        <v>13</v>
      </c>
      <c r="H357" s="81" t="s">
        <v>373</v>
      </c>
      <c r="I357" s="2"/>
      <c r="J357" s="20">
        <f t="shared" ref="J357:L358" si="274">J358</f>
        <v>0</v>
      </c>
      <c r="K357" s="20">
        <f t="shared" si="274"/>
        <v>0</v>
      </c>
      <c r="L357" s="20">
        <f t="shared" si="274"/>
        <v>0</v>
      </c>
    </row>
    <row r="358" spans="1:12" ht="30" hidden="1" x14ac:dyDescent="0.25">
      <c r="A358" s="106" t="s">
        <v>93</v>
      </c>
      <c r="B358" s="106"/>
      <c r="C358" s="106"/>
      <c r="D358" s="106"/>
      <c r="E358" s="103">
        <v>852</v>
      </c>
      <c r="F358" s="2" t="s">
        <v>90</v>
      </c>
      <c r="G358" s="2" t="s">
        <v>13</v>
      </c>
      <c r="H358" s="81" t="s">
        <v>373</v>
      </c>
      <c r="I358" s="2" t="s">
        <v>94</v>
      </c>
      <c r="J358" s="20">
        <f t="shared" si="274"/>
        <v>0</v>
      </c>
      <c r="K358" s="20">
        <f t="shared" si="274"/>
        <v>0</v>
      </c>
      <c r="L358" s="20">
        <f t="shared" ref="L358" si="275">L359</f>
        <v>0</v>
      </c>
    </row>
    <row r="359" spans="1:12" ht="60" hidden="1" x14ac:dyDescent="0.25">
      <c r="A359" s="106" t="s">
        <v>95</v>
      </c>
      <c r="B359" s="106"/>
      <c r="C359" s="106"/>
      <c r="D359" s="106"/>
      <c r="E359" s="103">
        <v>852</v>
      </c>
      <c r="F359" s="2" t="s">
        <v>90</v>
      </c>
      <c r="G359" s="2" t="s">
        <v>13</v>
      </c>
      <c r="H359" s="81" t="s">
        <v>373</v>
      </c>
      <c r="I359" s="2" t="s">
        <v>96</v>
      </c>
      <c r="J359" s="20">
        <f>'3.ВС'!J360</f>
        <v>0</v>
      </c>
      <c r="K359" s="20">
        <f>'3.ВС'!K360</f>
        <v>0</v>
      </c>
      <c r="L359" s="20">
        <f>'3.ВС'!L360</f>
        <v>0</v>
      </c>
    </row>
    <row r="360" spans="1:12" ht="90" hidden="1" x14ac:dyDescent="0.25">
      <c r="A360" s="106" t="s">
        <v>123</v>
      </c>
      <c r="B360" s="107"/>
      <c r="C360" s="107"/>
      <c r="D360" s="107"/>
      <c r="E360" s="103">
        <v>852</v>
      </c>
      <c r="F360" s="2" t="s">
        <v>90</v>
      </c>
      <c r="G360" s="2" t="s">
        <v>13</v>
      </c>
      <c r="H360" s="81" t="s">
        <v>372</v>
      </c>
      <c r="I360" s="2"/>
      <c r="J360" s="20">
        <f t="shared" ref="J360:L361" si="276">J361</f>
        <v>0</v>
      </c>
      <c r="K360" s="20">
        <f t="shared" si="276"/>
        <v>0</v>
      </c>
      <c r="L360" s="20">
        <f t="shared" si="276"/>
        <v>0</v>
      </c>
    </row>
    <row r="361" spans="1:12" ht="30" hidden="1" x14ac:dyDescent="0.25">
      <c r="A361" s="106" t="s">
        <v>93</v>
      </c>
      <c r="B361" s="106"/>
      <c r="C361" s="106"/>
      <c r="D361" s="106"/>
      <c r="E361" s="103">
        <v>852</v>
      </c>
      <c r="F361" s="2" t="s">
        <v>90</v>
      </c>
      <c r="G361" s="2" t="s">
        <v>13</v>
      </c>
      <c r="H361" s="81" t="s">
        <v>372</v>
      </c>
      <c r="I361" s="2" t="s">
        <v>94</v>
      </c>
      <c r="J361" s="20">
        <f t="shared" si="276"/>
        <v>0</v>
      </c>
      <c r="K361" s="20">
        <f t="shared" si="276"/>
        <v>0</v>
      </c>
      <c r="L361" s="20">
        <f t="shared" ref="L361" si="277">L362</f>
        <v>0</v>
      </c>
    </row>
    <row r="362" spans="1:12" ht="60" hidden="1" x14ac:dyDescent="0.25">
      <c r="A362" s="106" t="s">
        <v>95</v>
      </c>
      <c r="B362" s="106"/>
      <c r="C362" s="106"/>
      <c r="D362" s="106"/>
      <c r="E362" s="103">
        <v>852</v>
      </c>
      <c r="F362" s="2" t="s">
        <v>90</v>
      </c>
      <c r="G362" s="2" t="s">
        <v>13</v>
      </c>
      <c r="H362" s="81" t="s">
        <v>372</v>
      </c>
      <c r="I362" s="2" t="s">
        <v>96</v>
      </c>
      <c r="J362" s="20">
        <f>'3.ВС'!J363</f>
        <v>0</v>
      </c>
      <c r="K362" s="20">
        <f>'3.ВС'!K363</f>
        <v>0</v>
      </c>
      <c r="L362" s="20">
        <f>'3.ВС'!L363</f>
        <v>0</v>
      </c>
    </row>
    <row r="363" spans="1:12" ht="180" hidden="1" x14ac:dyDescent="0.25">
      <c r="A363" s="107" t="s">
        <v>413</v>
      </c>
      <c r="B363" s="106"/>
      <c r="C363" s="106"/>
      <c r="D363" s="106"/>
      <c r="E363" s="103"/>
      <c r="F363" s="2" t="s">
        <v>90</v>
      </c>
      <c r="G363" s="2" t="s">
        <v>13</v>
      </c>
      <c r="H363" s="81" t="s">
        <v>374</v>
      </c>
      <c r="I363" s="2"/>
      <c r="J363" s="20">
        <f t="shared" ref="J363:L363" si="278">J364</f>
        <v>0</v>
      </c>
      <c r="K363" s="20">
        <f t="shared" si="278"/>
        <v>0</v>
      </c>
      <c r="L363" s="20">
        <f t="shared" si="278"/>
        <v>0</v>
      </c>
    </row>
    <row r="364" spans="1:12" ht="30" hidden="1" x14ac:dyDescent="0.25">
      <c r="A364" s="106" t="s">
        <v>93</v>
      </c>
      <c r="B364" s="106"/>
      <c r="C364" s="106"/>
      <c r="D364" s="106"/>
      <c r="E364" s="103">
        <v>852</v>
      </c>
      <c r="F364" s="2" t="s">
        <v>90</v>
      </c>
      <c r="G364" s="2" t="s">
        <v>13</v>
      </c>
      <c r="H364" s="81" t="s">
        <v>374</v>
      </c>
      <c r="I364" s="2" t="s">
        <v>94</v>
      </c>
      <c r="J364" s="20">
        <f t="shared" ref="J364" si="279">J365+J366</f>
        <v>0</v>
      </c>
      <c r="K364" s="20">
        <f t="shared" ref="K364" si="280">K365+K366</f>
        <v>0</v>
      </c>
      <c r="L364" s="20">
        <f t="shared" ref="L364" si="281">L365+L366</f>
        <v>0</v>
      </c>
    </row>
    <row r="365" spans="1:12" ht="45" hidden="1" x14ac:dyDescent="0.25">
      <c r="A365" s="106" t="s">
        <v>101</v>
      </c>
      <c r="B365" s="106"/>
      <c r="C365" s="106"/>
      <c r="D365" s="106"/>
      <c r="E365" s="103">
        <v>852</v>
      </c>
      <c r="F365" s="2" t="s">
        <v>90</v>
      </c>
      <c r="G365" s="2" t="s">
        <v>13</v>
      </c>
      <c r="H365" s="81" t="s">
        <v>374</v>
      </c>
      <c r="I365" s="2" t="s">
        <v>102</v>
      </c>
      <c r="J365" s="20">
        <f>'3.ВС'!J366</f>
        <v>0</v>
      </c>
      <c r="K365" s="20">
        <f>'3.ВС'!K366</f>
        <v>0</v>
      </c>
      <c r="L365" s="20">
        <f>'3.ВС'!L366</f>
        <v>0</v>
      </c>
    </row>
    <row r="366" spans="1:12" ht="60" hidden="1" x14ac:dyDescent="0.25">
      <c r="A366" s="106" t="s">
        <v>95</v>
      </c>
      <c r="B366" s="106"/>
      <c r="C366" s="106"/>
      <c r="D366" s="106"/>
      <c r="E366" s="103">
        <v>852</v>
      </c>
      <c r="F366" s="2" t="s">
        <v>90</v>
      </c>
      <c r="G366" s="2" t="s">
        <v>13</v>
      </c>
      <c r="H366" s="81" t="s">
        <v>374</v>
      </c>
      <c r="I366" s="2" t="s">
        <v>96</v>
      </c>
      <c r="J366" s="20">
        <f>'3.ВС'!J367</f>
        <v>0</v>
      </c>
      <c r="K366" s="20">
        <f>'3.ВС'!K367</f>
        <v>0</v>
      </c>
      <c r="L366" s="20">
        <f>'3.ВС'!L367</f>
        <v>0</v>
      </c>
    </row>
    <row r="367" spans="1:12" ht="30" hidden="1" x14ac:dyDescent="0.25">
      <c r="A367" s="106" t="s">
        <v>99</v>
      </c>
      <c r="B367" s="107"/>
      <c r="C367" s="107"/>
      <c r="D367" s="107"/>
      <c r="E367" s="103">
        <v>852</v>
      </c>
      <c r="F367" s="2" t="s">
        <v>90</v>
      </c>
      <c r="G367" s="2" t="s">
        <v>100</v>
      </c>
      <c r="H367" s="3"/>
      <c r="I367" s="2"/>
      <c r="J367" s="20">
        <f t="shared" ref="J367" si="282">J368+J371</f>
        <v>0</v>
      </c>
      <c r="K367" s="20">
        <f t="shared" ref="K367" si="283">K368+K371</f>
        <v>0</v>
      </c>
      <c r="L367" s="20">
        <f t="shared" ref="L367" si="284">L368+L371</f>
        <v>0</v>
      </c>
    </row>
    <row r="368" spans="1:12" ht="225" hidden="1" x14ac:dyDescent="0.25">
      <c r="A368" s="106" t="s">
        <v>415</v>
      </c>
      <c r="B368" s="107"/>
      <c r="C368" s="107"/>
      <c r="D368" s="107"/>
      <c r="E368" s="103">
        <v>852</v>
      </c>
      <c r="F368" s="3" t="s">
        <v>90</v>
      </c>
      <c r="G368" s="3" t="s">
        <v>100</v>
      </c>
      <c r="H368" s="81" t="s">
        <v>376</v>
      </c>
      <c r="I368" s="2"/>
      <c r="J368" s="20">
        <f t="shared" ref="J368:L369" si="285">J369</f>
        <v>0</v>
      </c>
      <c r="K368" s="20">
        <f t="shared" si="285"/>
        <v>0</v>
      </c>
      <c r="L368" s="20">
        <f t="shared" si="285"/>
        <v>0</v>
      </c>
    </row>
    <row r="369" spans="1:12" ht="60" hidden="1" x14ac:dyDescent="0.25">
      <c r="A369" s="107" t="s">
        <v>20</v>
      </c>
      <c r="B369" s="107"/>
      <c r="C369" s="107"/>
      <c r="D369" s="107"/>
      <c r="E369" s="103">
        <v>852</v>
      </c>
      <c r="F369" s="3" t="s">
        <v>90</v>
      </c>
      <c r="G369" s="3" t="s">
        <v>100</v>
      </c>
      <c r="H369" s="81" t="s">
        <v>376</v>
      </c>
      <c r="I369" s="2" t="s">
        <v>21</v>
      </c>
      <c r="J369" s="20">
        <f t="shared" si="285"/>
        <v>0</v>
      </c>
      <c r="K369" s="20">
        <f t="shared" si="285"/>
        <v>0</v>
      </c>
      <c r="L369" s="20">
        <f t="shared" ref="L369" si="286">L370</f>
        <v>0</v>
      </c>
    </row>
    <row r="370" spans="1:12" ht="60" hidden="1" x14ac:dyDescent="0.25">
      <c r="A370" s="107" t="s">
        <v>9</v>
      </c>
      <c r="B370" s="107"/>
      <c r="C370" s="107"/>
      <c r="D370" s="107"/>
      <c r="E370" s="103">
        <v>852</v>
      </c>
      <c r="F370" s="3" t="s">
        <v>90</v>
      </c>
      <c r="G370" s="3" t="s">
        <v>100</v>
      </c>
      <c r="H370" s="81" t="s">
        <v>376</v>
      </c>
      <c r="I370" s="2" t="s">
        <v>22</v>
      </c>
      <c r="J370" s="20">
        <f>'3.ВС'!J371</f>
        <v>0</v>
      </c>
      <c r="K370" s="20">
        <f>'3.ВС'!K371</f>
        <v>0</v>
      </c>
      <c r="L370" s="20">
        <f>'3.ВС'!L371</f>
        <v>0</v>
      </c>
    </row>
    <row r="371" spans="1:12" ht="30" hidden="1" x14ac:dyDescent="0.25">
      <c r="A371" s="106" t="s">
        <v>97</v>
      </c>
      <c r="B371" s="107"/>
      <c r="C371" s="107"/>
      <c r="D371" s="24"/>
      <c r="E371" s="103">
        <v>851</v>
      </c>
      <c r="F371" s="2" t="s">
        <v>90</v>
      </c>
      <c r="G371" s="2" t="s">
        <v>100</v>
      </c>
      <c r="H371" s="3" t="s">
        <v>219</v>
      </c>
      <c r="I371" s="2"/>
      <c r="J371" s="20">
        <f t="shared" ref="J371:L372" si="287">J372</f>
        <v>0</v>
      </c>
      <c r="K371" s="20">
        <f t="shared" si="287"/>
        <v>0</v>
      </c>
      <c r="L371" s="20">
        <f t="shared" si="287"/>
        <v>0</v>
      </c>
    </row>
    <row r="372" spans="1:12" ht="30" hidden="1" x14ac:dyDescent="0.25">
      <c r="A372" s="106" t="s">
        <v>93</v>
      </c>
      <c r="B372" s="107"/>
      <c r="C372" s="107"/>
      <c r="D372" s="24"/>
      <c r="E372" s="103">
        <v>851</v>
      </c>
      <c r="F372" s="2" t="s">
        <v>90</v>
      </c>
      <c r="G372" s="2" t="s">
        <v>100</v>
      </c>
      <c r="H372" s="3" t="s">
        <v>219</v>
      </c>
      <c r="I372" s="2" t="s">
        <v>94</v>
      </c>
      <c r="J372" s="20">
        <f t="shared" si="287"/>
        <v>0</v>
      </c>
      <c r="K372" s="20">
        <f t="shared" si="287"/>
        <v>0</v>
      </c>
      <c r="L372" s="20">
        <f t="shared" ref="L372" si="288">L373</f>
        <v>0</v>
      </c>
    </row>
    <row r="373" spans="1:12" ht="60" hidden="1" x14ac:dyDescent="0.25">
      <c r="A373" s="106" t="s">
        <v>95</v>
      </c>
      <c r="B373" s="107"/>
      <c r="C373" s="107"/>
      <c r="D373" s="24"/>
      <c r="E373" s="103">
        <v>851</v>
      </c>
      <c r="F373" s="2" t="s">
        <v>90</v>
      </c>
      <c r="G373" s="2" t="s">
        <v>100</v>
      </c>
      <c r="H373" s="3" t="s">
        <v>219</v>
      </c>
      <c r="I373" s="2" t="s">
        <v>96</v>
      </c>
      <c r="J373" s="20">
        <f>'3.ВС'!J238</f>
        <v>0</v>
      </c>
      <c r="K373" s="20">
        <f>'3.ВС'!K238</f>
        <v>0</v>
      </c>
      <c r="L373" s="20">
        <f>'3.ВС'!L238</f>
        <v>0</v>
      </c>
    </row>
    <row r="374" spans="1:12" s="22" customFormat="1" ht="19.5" customHeight="1" x14ac:dyDescent="0.25">
      <c r="A374" s="5" t="s">
        <v>103</v>
      </c>
      <c r="B374" s="41"/>
      <c r="C374" s="41"/>
      <c r="D374" s="41"/>
      <c r="E374" s="63">
        <v>851</v>
      </c>
      <c r="F374" s="18" t="s">
        <v>104</v>
      </c>
      <c r="G374" s="18"/>
      <c r="H374" s="23"/>
      <c r="I374" s="18"/>
      <c r="J374" s="21">
        <f t="shared" ref="J374" si="289">J375+J379</f>
        <v>-109000</v>
      </c>
      <c r="K374" s="21">
        <f t="shared" ref="K374" si="290">K375+K379</f>
        <v>0</v>
      </c>
      <c r="L374" s="21">
        <f t="shared" ref="L374" si="291">L375+L379</f>
        <v>0</v>
      </c>
    </row>
    <row r="375" spans="1:12" hidden="1" x14ac:dyDescent="0.25">
      <c r="A375" s="106" t="s">
        <v>261</v>
      </c>
      <c r="B375" s="107"/>
      <c r="C375" s="107"/>
      <c r="D375" s="107"/>
      <c r="E375" s="103"/>
      <c r="F375" s="2" t="s">
        <v>104</v>
      </c>
      <c r="G375" s="2" t="s">
        <v>11</v>
      </c>
      <c r="H375" s="3"/>
      <c r="I375" s="2"/>
      <c r="J375" s="20">
        <f t="shared" ref="J375:L377" si="292">J376</f>
        <v>0</v>
      </c>
      <c r="K375" s="20">
        <f t="shared" si="292"/>
        <v>0</v>
      </c>
      <c r="L375" s="20">
        <f t="shared" si="292"/>
        <v>0</v>
      </c>
    </row>
    <row r="376" spans="1:12" ht="75" hidden="1" x14ac:dyDescent="0.25">
      <c r="A376" s="14" t="s">
        <v>309</v>
      </c>
      <c r="B376" s="107"/>
      <c r="C376" s="107"/>
      <c r="D376" s="107"/>
      <c r="E376" s="3">
        <v>851</v>
      </c>
      <c r="F376" s="2" t="s">
        <v>104</v>
      </c>
      <c r="G376" s="2" t="s">
        <v>11</v>
      </c>
      <c r="H376" s="3" t="s">
        <v>350</v>
      </c>
      <c r="I376" s="2"/>
      <c r="J376" s="20">
        <f t="shared" si="292"/>
        <v>0</v>
      </c>
      <c r="K376" s="20">
        <f t="shared" si="292"/>
        <v>0</v>
      </c>
      <c r="L376" s="20">
        <f t="shared" ref="L376:L377" si="293">L377</f>
        <v>0</v>
      </c>
    </row>
    <row r="377" spans="1:12" ht="60" hidden="1" x14ac:dyDescent="0.25">
      <c r="A377" s="107" t="s">
        <v>69</v>
      </c>
      <c r="B377" s="107"/>
      <c r="C377" s="107"/>
      <c r="D377" s="107"/>
      <c r="E377" s="3">
        <v>851</v>
      </c>
      <c r="F377" s="2" t="s">
        <v>104</v>
      </c>
      <c r="G377" s="2" t="s">
        <v>11</v>
      </c>
      <c r="H377" s="3" t="s">
        <v>350</v>
      </c>
      <c r="I377" s="2" t="s">
        <v>70</v>
      </c>
      <c r="J377" s="20">
        <f t="shared" si="292"/>
        <v>0</v>
      </c>
      <c r="K377" s="20">
        <f t="shared" si="292"/>
        <v>0</v>
      </c>
      <c r="L377" s="20">
        <f t="shared" si="293"/>
        <v>0</v>
      </c>
    </row>
    <row r="378" spans="1:12" hidden="1" x14ac:dyDescent="0.25">
      <c r="A378" s="107" t="s">
        <v>71</v>
      </c>
      <c r="B378" s="107"/>
      <c r="C378" s="107"/>
      <c r="D378" s="107"/>
      <c r="E378" s="3">
        <v>851</v>
      </c>
      <c r="F378" s="2" t="s">
        <v>104</v>
      </c>
      <c r="G378" s="2" t="s">
        <v>11</v>
      </c>
      <c r="H378" s="3" t="s">
        <v>350</v>
      </c>
      <c r="I378" s="2" t="s">
        <v>72</v>
      </c>
      <c r="J378" s="20">
        <f>'3.ВС'!J243</f>
        <v>0</v>
      </c>
      <c r="K378" s="20">
        <f>'3.ВС'!K243</f>
        <v>0</v>
      </c>
      <c r="L378" s="20">
        <f>'3.ВС'!L243</f>
        <v>0</v>
      </c>
    </row>
    <row r="379" spans="1:12" s="22" customFormat="1" ht="18.75" customHeight="1" x14ac:dyDescent="0.25">
      <c r="A379" s="26" t="s">
        <v>105</v>
      </c>
      <c r="B379" s="26"/>
      <c r="C379" s="26"/>
      <c r="D379" s="26"/>
      <c r="E379" s="63">
        <v>851</v>
      </c>
      <c r="F379" s="18" t="s">
        <v>104</v>
      </c>
      <c r="G379" s="18" t="s">
        <v>43</v>
      </c>
      <c r="H379" s="23"/>
      <c r="I379" s="18"/>
      <c r="J379" s="21">
        <f t="shared" ref="J379" si="294">J380+J385+J393+J390</f>
        <v>-109000</v>
      </c>
      <c r="K379" s="21">
        <f t="shared" ref="K379" si="295">K380+K385+K393+K390</f>
        <v>0</v>
      </c>
      <c r="L379" s="21">
        <f t="shared" ref="L379" si="296">L380+L385+L393+L390</f>
        <v>0</v>
      </c>
    </row>
    <row r="380" spans="1:12" s="78" customFormat="1" ht="30" customHeight="1" x14ac:dyDescent="0.25">
      <c r="A380" s="106" t="s">
        <v>106</v>
      </c>
      <c r="B380" s="107"/>
      <c r="C380" s="107"/>
      <c r="D380" s="107"/>
      <c r="E380" s="103">
        <v>851</v>
      </c>
      <c r="F380" s="2" t="s">
        <v>104</v>
      </c>
      <c r="G380" s="2" t="s">
        <v>43</v>
      </c>
      <c r="H380" s="81" t="s">
        <v>351</v>
      </c>
      <c r="I380" s="2"/>
      <c r="J380" s="20">
        <f t="shared" ref="J380" si="297">J381+J383</f>
        <v>323530</v>
      </c>
      <c r="K380" s="20">
        <f t="shared" ref="K380" si="298">K381+K383</f>
        <v>0</v>
      </c>
      <c r="L380" s="20">
        <f t="shared" ref="L380" si="299">L381+L383</f>
        <v>0</v>
      </c>
    </row>
    <row r="381" spans="1:12" s="78" customFormat="1" ht="135" customHeight="1" x14ac:dyDescent="0.25">
      <c r="A381" s="106" t="s">
        <v>15</v>
      </c>
      <c r="B381" s="107"/>
      <c r="C381" s="107"/>
      <c r="D381" s="107"/>
      <c r="E381" s="103">
        <v>851</v>
      </c>
      <c r="F381" s="2" t="s">
        <v>104</v>
      </c>
      <c r="G381" s="2" t="s">
        <v>43</v>
      </c>
      <c r="H381" s="81" t="s">
        <v>351</v>
      </c>
      <c r="I381" s="2" t="s">
        <v>17</v>
      </c>
      <c r="J381" s="20">
        <f t="shared" ref="J381:L381" si="300">J382</f>
        <v>-4400</v>
      </c>
      <c r="K381" s="20">
        <f t="shared" si="300"/>
        <v>0</v>
      </c>
      <c r="L381" s="20">
        <f t="shared" si="300"/>
        <v>0</v>
      </c>
    </row>
    <row r="382" spans="1:12" s="78" customFormat="1" ht="27.75" customHeight="1" x14ac:dyDescent="0.25">
      <c r="A382" s="107" t="s">
        <v>7</v>
      </c>
      <c r="B382" s="107"/>
      <c r="C382" s="107"/>
      <c r="D382" s="107"/>
      <c r="E382" s="103">
        <v>851</v>
      </c>
      <c r="F382" s="2" t="s">
        <v>104</v>
      </c>
      <c r="G382" s="2" t="s">
        <v>43</v>
      </c>
      <c r="H382" s="81" t="s">
        <v>351</v>
      </c>
      <c r="I382" s="2" t="s">
        <v>50</v>
      </c>
      <c r="J382" s="20">
        <f>'3.ВС'!J247</f>
        <v>-4400</v>
      </c>
      <c r="K382" s="20">
        <f>'3.ВС'!K247</f>
        <v>0</v>
      </c>
      <c r="L382" s="20">
        <f>'3.ВС'!L247</f>
        <v>0</v>
      </c>
    </row>
    <row r="383" spans="1:12" ht="60" x14ac:dyDescent="0.25">
      <c r="A383" s="107" t="s">
        <v>20</v>
      </c>
      <c r="B383" s="106"/>
      <c r="C383" s="106"/>
      <c r="D383" s="106"/>
      <c r="E383" s="103">
        <v>851</v>
      </c>
      <c r="F383" s="2" t="s">
        <v>104</v>
      </c>
      <c r="G383" s="2" t="s">
        <v>43</v>
      </c>
      <c r="H383" s="81" t="s">
        <v>351</v>
      </c>
      <c r="I383" s="2" t="s">
        <v>21</v>
      </c>
      <c r="J383" s="20">
        <f t="shared" ref="J383:L383" si="301">J384</f>
        <v>327930</v>
      </c>
      <c r="K383" s="20">
        <f t="shared" si="301"/>
        <v>0</v>
      </c>
      <c r="L383" s="20">
        <f t="shared" si="301"/>
        <v>0</v>
      </c>
    </row>
    <row r="384" spans="1:12" ht="59.25" customHeight="1" x14ac:dyDescent="0.25">
      <c r="A384" s="107" t="s">
        <v>9</v>
      </c>
      <c r="B384" s="107"/>
      <c r="C384" s="107"/>
      <c r="D384" s="107"/>
      <c r="E384" s="103">
        <v>851</v>
      </c>
      <c r="F384" s="2" t="s">
        <v>104</v>
      </c>
      <c r="G384" s="2" t="s">
        <v>43</v>
      </c>
      <c r="H384" s="81" t="s">
        <v>351</v>
      </c>
      <c r="I384" s="2" t="s">
        <v>22</v>
      </c>
      <c r="J384" s="20">
        <f>'3.ВС'!J249</f>
        <v>327930</v>
      </c>
      <c r="K384" s="20">
        <f>'3.ВС'!K249</f>
        <v>0</v>
      </c>
      <c r="L384" s="20">
        <f>'3.ВС'!L249</f>
        <v>0</v>
      </c>
    </row>
    <row r="385" spans="1:12" ht="45" x14ac:dyDescent="0.25">
      <c r="A385" s="106" t="s">
        <v>107</v>
      </c>
      <c r="B385" s="24"/>
      <c r="C385" s="24"/>
      <c r="D385" s="24"/>
      <c r="E385" s="103">
        <v>851</v>
      </c>
      <c r="F385" s="2" t="s">
        <v>104</v>
      </c>
      <c r="G385" s="2" t="s">
        <v>43</v>
      </c>
      <c r="H385" s="81" t="s">
        <v>352</v>
      </c>
      <c r="I385" s="2"/>
      <c r="J385" s="20">
        <f t="shared" ref="J385" si="302">J388+J386</f>
        <v>-432530</v>
      </c>
      <c r="K385" s="20">
        <f t="shared" ref="K385" si="303">K388+K386</f>
        <v>0</v>
      </c>
      <c r="L385" s="20">
        <f t="shared" ref="L385" si="304">L388+L386</f>
        <v>0</v>
      </c>
    </row>
    <row r="386" spans="1:12" ht="135.75" customHeight="1" x14ac:dyDescent="0.25">
      <c r="A386" s="106" t="s">
        <v>15</v>
      </c>
      <c r="B386" s="107"/>
      <c r="C386" s="107"/>
      <c r="D386" s="107"/>
      <c r="E386" s="103">
        <v>851</v>
      </c>
      <c r="F386" s="2" t="s">
        <v>104</v>
      </c>
      <c r="G386" s="2" t="s">
        <v>43</v>
      </c>
      <c r="H386" s="81" t="s">
        <v>352</v>
      </c>
      <c r="I386" s="2" t="s">
        <v>17</v>
      </c>
      <c r="J386" s="20">
        <f t="shared" ref="J386:L386" si="305">J387</f>
        <v>-211200</v>
      </c>
      <c r="K386" s="20">
        <f t="shared" si="305"/>
        <v>0</v>
      </c>
      <c r="L386" s="20">
        <f t="shared" si="305"/>
        <v>0</v>
      </c>
    </row>
    <row r="387" spans="1:12" ht="30" customHeight="1" x14ac:dyDescent="0.25">
      <c r="A387" s="107" t="s">
        <v>7</v>
      </c>
      <c r="B387" s="107"/>
      <c r="C387" s="107"/>
      <c r="D387" s="107"/>
      <c r="E387" s="103">
        <v>851</v>
      </c>
      <c r="F387" s="2" t="s">
        <v>104</v>
      </c>
      <c r="G387" s="2" t="s">
        <v>43</v>
      </c>
      <c r="H387" s="81" t="s">
        <v>352</v>
      </c>
      <c r="I387" s="2" t="s">
        <v>50</v>
      </c>
      <c r="J387" s="20">
        <f>'3.ВС'!J252</f>
        <v>-211200</v>
      </c>
      <c r="K387" s="20">
        <f>'3.ВС'!K252</f>
        <v>0</v>
      </c>
      <c r="L387" s="20">
        <f>'3.ВС'!L252</f>
        <v>0</v>
      </c>
    </row>
    <row r="388" spans="1:12" ht="60" x14ac:dyDescent="0.25">
      <c r="A388" s="107" t="s">
        <v>20</v>
      </c>
      <c r="B388" s="24"/>
      <c r="C388" s="24"/>
      <c r="D388" s="24"/>
      <c r="E388" s="103">
        <v>851</v>
      </c>
      <c r="F388" s="2" t="s">
        <v>104</v>
      </c>
      <c r="G388" s="2" t="s">
        <v>43</v>
      </c>
      <c r="H388" s="81" t="s">
        <v>352</v>
      </c>
      <c r="I388" s="2" t="s">
        <v>21</v>
      </c>
      <c r="J388" s="20">
        <f t="shared" ref="J388:L388" si="306">J389</f>
        <v>-221330</v>
      </c>
      <c r="K388" s="20">
        <f t="shared" si="306"/>
        <v>0</v>
      </c>
      <c r="L388" s="20">
        <f t="shared" si="306"/>
        <v>0</v>
      </c>
    </row>
    <row r="389" spans="1:12" ht="63" customHeight="1" x14ac:dyDescent="0.25">
      <c r="A389" s="107" t="s">
        <v>9</v>
      </c>
      <c r="B389" s="24"/>
      <c r="C389" s="24"/>
      <c r="D389" s="24"/>
      <c r="E389" s="103">
        <v>851</v>
      </c>
      <c r="F389" s="2" t="s">
        <v>104</v>
      </c>
      <c r="G389" s="2" t="s">
        <v>43</v>
      </c>
      <c r="H389" s="81" t="s">
        <v>352</v>
      </c>
      <c r="I389" s="2" t="s">
        <v>22</v>
      </c>
      <c r="J389" s="20">
        <f>'3.ВС'!J254</f>
        <v>-221330</v>
      </c>
      <c r="K389" s="20">
        <f>'3.ВС'!K254</f>
        <v>0</v>
      </c>
      <c r="L389" s="20">
        <f>'3.ВС'!L254</f>
        <v>0</v>
      </c>
    </row>
    <row r="390" spans="1:12" ht="90" hidden="1" x14ac:dyDescent="0.25">
      <c r="A390" s="106" t="s">
        <v>109</v>
      </c>
      <c r="B390" s="24"/>
      <c r="C390" s="24"/>
      <c r="D390" s="24"/>
      <c r="E390" s="103">
        <v>851</v>
      </c>
      <c r="F390" s="2" t="s">
        <v>104</v>
      </c>
      <c r="G390" s="2" t="s">
        <v>43</v>
      </c>
      <c r="H390" s="81" t="s">
        <v>353</v>
      </c>
      <c r="I390" s="2"/>
      <c r="J390" s="20">
        <f t="shared" ref="J390:L391" si="307">J391</f>
        <v>0</v>
      </c>
      <c r="K390" s="20">
        <f t="shared" si="307"/>
        <v>0</v>
      </c>
      <c r="L390" s="20">
        <f t="shared" si="307"/>
        <v>0</v>
      </c>
    </row>
    <row r="391" spans="1:12" ht="60" hidden="1" x14ac:dyDescent="0.25">
      <c r="A391" s="107" t="s">
        <v>20</v>
      </c>
      <c r="B391" s="24"/>
      <c r="C391" s="24"/>
      <c r="D391" s="24"/>
      <c r="E391" s="103">
        <v>851</v>
      </c>
      <c r="F391" s="2" t="s">
        <v>104</v>
      </c>
      <c r="G391" s="2" t="s">
        <v>43</v>
      </c>
      <c r="H391" s="81" t="s">
        <v>353</v>
      </c>
      <c r="I391" s="2" t="s">
        <v>21</v>
      </c>
      <c r="J391" s="20">
        <f t="shared" si="307"/>
        <v>0</v>
      </c>
      <c r="K391" s="20">
        <f t="shared" si="307"/>
        <v>0</v>
      </c>
      <c r="L391" s="20">
        <f t="shared" ref="L391" si="308">L392</f>
        <v>0</v>
      </c>
    </row>
    <row r="392" spans="1:12" ht="60" hidden="1" x14ac:dyDescent="0.25">
      <c r="A392" s="107" t="s">
        <v>9</v>
      </c>
      <c r="B392" s="24"/>
      <c r="C392" s="24"/>
      <c r="D392" s="24"/>
      <c r="E392" s="103">
        <v>851</v>
      </c>
      <c r="F392" s="2" t="s">
        <v>104</v>
      </c>
      <c r="G392" s="2" t="s">
        <v>43</v>
      </c>
      <c r="H392" s="81" t="s">
        <v>353</v>
      </c>
      <c r="I392" s="2" t="s">
        <v>22</v>
      </c>
      <c r="J392" s="20">
        <f>'3.ВС'!J257</f>
        <v>0</v>
      </c>
      <c r="K392" s="20">
        <f>'3.ВС'!K257</f>
        <v>0</v>
      </c>
      <c r="L392" s="20">
        <f>'3.ВС'!L257</f>
        <v>0</v>
      </c>
    </row>
    <row r="393" spans="1:12" ht="255" hidden="1" x14ac:dyDescent="0.25">
      <c r="A393" s="106" t="s">
        <v>108</v>
      </c>
      <c r="B393" s="24"/>
      <c r="C393" s="24"/>
      <c r="D393" s="24"/>
      <c r="E393" s="103">
        <v>851</v>
      </c>
      <c r="F393" s="2" t="s">
        <v>104</v>
      </c>
      <c r="G393" s="2" t="s">
        <v>43</v>
      </c>
      <c r="H393" s="81" t="s">
        <v>354</v>
      </c>
      <c r="I393" s="2"/>
      <c r="J393" s="20">
        <f t="shared" ref="J393" si="309">J396+J394</f>
        <v>0</v>
      </c>
      <c r="K393" s="20">
        <f t="shared" ref="K393" si="310">K396+K394</f>
        <v>0</v>
      </c>
      <c r="L393" s="20">
        <f t="shared" ref="L393" si="311">L396+L394</f>
        <v>0</v>
      </c>
    </row>
    <row r="394" spans="1:12" ht="135" hidden="1" x14ac:dyDescent="0.25">
      <c r="A394" s="106" t="s">
        <v>15</v>
      </c>
      <c r="B394" s="107"/>
      <c r="C394" s="107"/>
      <c r="D394" s="107"/>
      <c r="E394" s="103">
        <v>851</v>
      </c>
      <c r="F394" s="2" t="s">
        <v>104</v>
      </c>
      <c r="G394" s="2" t="s">
        <v>43</v>
      </c>
      <c r="H394" s="81" t="s">
        <v>354</v>
      </c>
      <c r="I394" s="2" t="s">
        <v>17</v>
      </c>
      <c r="J394" s="20">
        <f t="shared" ref="J394:L394" si="312">J395</f>
        <v>-52000</v>
      </c>
      <c r="K394" s="20">
        <f t="shared" si="312"/>
        <v>0</v>
      </c>
      <c r="L394" s="20">
        <f t="shared" si="312"/>
        <v>0</v>
      </c>
    </row>
    <row r="395" spans="1:12" ht="45" hidden="1" x14ac:dyDescent="0.25">
      <c r="A395" s="107" t="s">
        <v>7</v>
      </c>
      <c r="B395" s="107"/>
      <c r="C395" s="107"/>
      <c r="D395" s="107"/>
      <c r="E395" s="103">
        <v>851</v>
      </c>
      <c r="F395" s="2" t="s">
        <v>104</v>
      </c>
      <c r="G395" s="2" t="s">
        <v>43</v>
      </c>
      <c r="H395" s="81" t="s">
        <v>354</v>
      </c>
      <c r="I395" s="2" t="s">
        <v>50</v>
      </c>
      <c r="J395" s="20">
        <f>'3.ВС'!J260</f>
        <v>-52000</v>
      </c>
      <c r="K395" s="20">
        <f>'3.ВС'!K260</f>
        <v>0</v>
      </c>
      <c r="L395" s="20">
        <f>'3.ВС'!L260</f>
        <v>0</v>
      </c>
    </row>
    <row r="396" spans="1:12" ht="60" hidden="1" x14ac:dyDescent="0.25">
      <c r="A396" s="107" t="s">
        <v>20</v>
      </c>
      <c r="B396" s="24"/>
      <c r="C396" s="24"/>
      <c r="D396" s="24"/>
      <c r="E396" s="103">
        <v>851</v>
      </c>
      <c r="F396" s="2" t="s">
        <v>104</v>
      </c>
      <c r="G396" s="2" t="s">
        <v>43</v>
      </c>
      <c r="H396" s="81" t="s">
        <v>354</v>
      </c>
      <c r="I396" s="2" t="s">
        <v>21</v>
      </c>
      <c r="J396" s="20">
        <f t="shared" ref="J396:L396" si="313">J397</f>
        <v>52000</v>
      </c>
      <c r="K396" s="20">
        <f t="shared" si="313"/>
        <v>0</v>
      </c>
      <c r="L396" s="20">
        <f t="shared" si="313"/>
        <v>0</v>
      </c>
    </row>
    <row r="397" spans="1:12" ht="60" hidden="1" x14ac:dyDescent="0.25">
      <c r="A397" s="107" t="s">
        <v>9</v>
      </c>
      <c r="B397" s="24"/>
      <c r="C397" s="24"/>
      <c r="D397" s="24"/>
      <c r="E397" s="103">
        <v>851</v>
      </c>
      <c r="F397" s="2" t="s">
        <v>104</v>
      </c>
      <c r="G397" s="2" t="s">
        <v>43</v>
      </c>
      <c r="H397" s="81" t="s">
        <v>354</v>
      </c>
      <c r="I397" s="2" t="s">
        <v>22</v>
      </c>
      <c r="J397" s="20">
        <f>'3.ВС'!J262</f>
        <v>52000</v>
      </c>
      <c r="K397" s="20">
        <f>'3.ВС'!K262</f>
        <v>0</v>
      </c>
      <c r="L397" s="20">
        <f>'3.ВС'!L262</f>
        <v>0</v>
      </c>
    </row>
    <row r="398" spans="1:12" s="22" customFormat="1" ht="63" customHeight="1" x14ac:dyDescent="0.25">
      <c r="A398" s="5" t="s">
        <v>130</v>
      </c>
      <c r="B398" s="41"/>
      <c r="C398" s="41"/>
      <c r="D398" s="41"/>
      <c r="E398" s="121">
        <v>853</v>
      </c>
      <c r="F398" s="23" t="s">
        <v>131</v>
      </c>
      <c r="G398" s="23"/>
      <c r="H398" s="23"/>
      <c r="I398" s="23"/>
      <c r="J398" s="122">
        <f t="shared" ref="J398" si="314">J399+J403</f>
        <v>1198000</v>
      </c>
      <c r="K398" s="122">
        <f t="shared" ref="K398" si="315">K399+K403</f>
        <v>0</v>
      </c>
      <c r="L398" s="122">
        <f t="shared" ref="L398" si="316">L399+L403</f>
        <v>0</v>
      </c>
    </row>
    <row r="399" spans="1:12" ht="75" hidden="1" x14ac:dyDescent="0.25">
      <c r="A399" s="106" t="s">
        <v>132</v>
      </c>
      <c r="B399" s="107"/>
      <c r="C399" s="107"/>
      <c r="D399" s="107"/>
      <c r="E399" s="4">
        <v>853</v>
      </c>
      <c r="F399" s="3" t="s">
        <v>131</v>
      </c>
      <c r="G399" s="3" t="s">
        <v>11</v>
      </c>
      <c r="H399" s="79"/>
      <c r="I399" s="3"/>
      <c r="J399" s="44">
        <f t="shared" ref="J399:L401" si="317">J400</f>
        <v>0</v>
      </c>
      <c r="K399" s="44">
        <f t="shared" si="317"/>
        <v>0</v>
      </c>
      <c r="L399" s="44">
        <f t="shared" si="317"/>
        <v>0</v>
      </c>
    </row>
    <row r="400" spans="1:12" ht="30" hidden="1" x14ac:dyDescent="0.25">
      <c r="A400" s="106" t="s">
        <v>224</v>
      </c>
      <c r="B400" s="107"/>
      <c r="C400" s="107"/>
      <c r="D400" s="107"/>
      <c r="E400" s="4">
        <v>853</v>
      </c>
      <c r="F400" s="3" t="s">
        <v>131</v>
      </c>
      <c r="G400" s="3" t="s">
        <v>11</v>
      </c>
      <c r="H400" s="81" t="s">
        <v>379</v>
      </c>
      <c r="I400" s="3"/>
      <c r="J400" s="20">
        <f t="shared" si="317"/>
        <v>0</v>
      </c>
      <c r="K400" s="20">
        <f t="shared" si="317"/>
        <v>0</v>
      </c>
      <c r="L400" s="20">
        <f t="shared" ref="L400:L401" si="318">L401</f>
        <v>0</v>
      </c>
    </row>
    <row r="401" spans="1:16" ht="30" hidden="1" x14ac:dyDescent="0.25">
      <c r="A401" s="106" t="s">
        <v>34</v>
      </c>
      <c r="B401" s="106"/>
      <c r="C401" s="106"/>
      <c r="D401" s="106"/>
      <c r="E401" s="4">
        <v>853</v>
      </c>
      <c r="F401" s="2" t="s">
        <v>131</v>
      </c>
      <c r="G401" s="2" t="s">
        <v>11</v>
      </c>
      <c r="H401" s="81" t="s">
        <v>379</v>
      </c>
      <c r="I401" s="2" t="s">
        <v>35</v>
      </c>
      <c r="J401" s="20">
        <f t="shared" si="317"/>
        <v>0</v>
      </c>
      <c r="K401" s="20">
        <f t="shared" si="317"/>
        <v>0</v>
      </c>
      <c r="L401" s="20">
        <f t="shared" si="318"/>
        <v>0</v>
      </c>
    </row>
    <row r="402" spans="1:16" hidden="1" x14ac:dyDescent="0.25">
      <c r="A402" s="106" t="s">
        <v>133</v>
      </c>
      <c r="B402" s="106"/>
      <c r="C402" s="106"/>
      <c r="D402" s="106"/>
      <c r="E402" s="4">
        <v>853</v>
      </c>
      <c r="F402" s="2" t="s">
        <v>131</v>
      </c>
      <c r="G402" s="2" t="s">
        <v>11</v>
      </c>
      <c r="H402" s="81" t="s">
        <v>379</v>
      </c>
      <c r="I402" s="2" t="s">
        <v>134</v>
      </c>
      <c r="J402" s="20">
        <f>'3.ВС'!J398</f>
        <v>0</v>
      </c>
      <c r="K402" s="20">
        <f>'3.ВС'!K398</f>
        <v>0</v>
      </c>
      <c r="L402" s="20">
        <f>'3.ВС'!L398</f>
        <v>0</v>
      </c>
    </row>
    <row r="403" spans="1:16" s="22" customFormat="1" ht="14.25" x14ac:dyDescent="0.25">
      <c r="A403" s="26" t="s">
        <v>135</v>
      </c>
      <c r="B403" s="39"/>
      <c r="C403" s="39"/>
      <c r="D403" s="39"/>
      <c r="E403" s="121">
        <v>853</v>
      </c>
      <c r="F403" s="18" t="s">
        <v>131</v>
      </c>
      <c r="G403" s="18" t="s">
        <v>43</v>
      </c>
      <c r="H403" s="85" t="s">
        <v>46</v>
      </c>
      <c r="I403" s="18"/>
      <c r="J403" s="21">
        <f t="shared" ref="J403:L405" si="319">J404</f>
        <v>1198000</v>
      </c>
      <c r="K403" s="21">
        <f t="shared" si="319"/>
        <v>0</v>
      </c>
      <c r="L403" s="21">
        <f t="shared" si="319"/>
        <v>0</v>
      </c>
    </row>
    <row r="404" spans="1:16" ht="60" x14ac:dyDescent="0.25">
      <c r="A404" s="106" t="s">
        <v>136</v>
      </c>
      <c r="B404" s="107"/>
      <c r="C404" s="107"/>
      <c r="D404" s="107"/>
      <c r="E404" s="4">
        <v>853</v>
      </c>
      <c r="F404" s="2" t="s">
        <v>131</v>
      </c>
      <c r="G404" s="2" t="s">
        <v>43</v>
      </c>
      <c r="H404" s="81" t="s">
        <v>380</v>
      </c>
      <c r="I404" s="2"/>
      <c r="J404" s="20">
        <f t="shared" si="319"/>
        <v>1198000</v>
      </c>
      <c r="K404" s="20">
        <f t="shared" si="319"/>
        <v>0</v>
      </c>
      <c r="L404" s="20">
        <f t="shared" ref="L404:L405" si="320">L405</f>
        <v>0</v>
      </c>
    </row>
    <row r="405" spans="1:16" ht="20.25" customHeight="1" x14ac:dyDescent="0.25">
      <c r="A405" s="106" t="s">
        <v>34</v>
      </c>
      <c r="B405" s="107"/>
      <c r="C405" s="107"/>
      <c r="D405" s="107"/>
      <c r="E405" s="4">
        <v>853</v>
      </c>
      <c r="F405" s="2" t="s">
        <v>131</v>
      </c>
      <c r="G405" s="2" t="s">
        <v>43</v>
      </c>
      <c r="H405" s="81" t="s">
        <v>380</v>
      </c>
      <c r="I405" s="2" t="s">
        <v>35</v>
      </c>
      <c r="J405" s="20">
        <f t="shared" si="319"/>
        <v>1198000</v>
      </c>
      <c r="K405" s="20">
        <f t="shared" si="319"/>
        <v>0</v>
      </c>
      <c r="L405" s="20">
        <f t="shared" si="320"/>
        <v>0</v>
      </c>
    </row>
    <row r="406" spans="1:16" ht="15.75" customHeight="1" x14ac:dyDescent="0.25">
      <c r="A406" s="106" t="s">
        <v>137</v>
      </c>
      <c r="B406" s="107"/>
      <c r="C406" s="107"/>
      <c r="D406" s="107"/>
      <c r="E406" s="4">
        <v>853</v>
      </c>
      <c r="F406" s="2" t="s">
        <v>131</v>
      </c>
      <c r="G406" s="2" t="s">
        <v>43</v>
      </c>
      <c r="H406" s="81" t="s">
        <v>380</v>
      </c>
      <c r="I406" s="2" t="s">
        <v>134</v>
      </c>
      <c r="J406" s="20">
        <f>'3.ВС'!J402</f>
        <v>1198000</v>
      </c>
      <c r="K406" s="20">
        <f>'3.ВС'!K402</f>
        <v>0</v>
      </c>
      <c r="L406" s="20">
        <f>'3.ВС'!L402</f>
        <v>0</v>
      </c>
    </row>
    <row r="407" spans="1:16" s="128" customFormat="1" ht="15.75" customHeight="1" x14ac:dyDescent="0.25">
      <c r="A407" s="5" t="s">
        <v>146</v>
      </c>
      <c r="B407" s="123"/>
      <c r="C407" s="123"/>
      <c r="D407" s="123"/>
      <c r="E407" s="124"/>
      <c r="F407" s="125"/>
      <c r="G407" s="125"/>
      <c r="H407" s="126"/>
      <c r="I407" s="125"/>
      <c r="J407" s="127">
        <f>J8+J120+J129+J141+J164+J193+J198+J302+J345+J374+J398</f>
        <v>19445854.459999997</v>
      </c>
      <c r="K407" s="127">
        <f>K8+K120+K129+K141+K164+K193+K198+K302+K345+K374+K398</f>
        <v>-583446.85000000009</v>
      </c>
      <c r="L407" s="127">
        <f>L8+L120+L129+L141+L164+L193+L198+L302+L345+L374+L398</f>
        <v>-621814</v>
      </c>
    </row>
    <row r="408" spans="1:16" x14ac:dyDescent="0.25">
      <c r="J408" s="28"/>
      <c r="K408" s="28"/>
      <c r="L408" s="28"/>
    </row>
    <row r="414" spans="1:16" x14ac:dyDescent="0.25">
      <c r="M414" s="28"/>
      <c r="N414" s="28"/>
      <c r="O414" s="28"/>
      <c r="P414" s="28"/>
    </row>
  </sheetData>
  <mergeCells count="5">
    <mergeCell ref="H4:L4"/>
    <mergeCell ref="H3:L3"/>
    <mergeCell ref="H2:L2"/>
    <mergeCell ref="H1:L1"/>
    <mergeCell ref="A5:L5"/>
  </mergeCells>
  <pageMargins left="0.59055118110236227" right="0.51181102362204722" top="0.39370078740157483" bottom="0.5118110236220472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35"/>
  <sheetViews>
    <sheetView zoomScale="70" zoomScaleNormal="70" workbookViewId="0">
      <pane xSplit="9" ySplit="7" topLeftCell="J384" activePane="bottomRight" state="frozen"/>
      <selection activeCell="H184" activeCellId="1" sqref="H183 H184"/>
      <selection pane="topRight" activeCell="H184" activeCellId="1" sqref="H183 H184"/>
      <selection pane="bottomLeft" activeCell="H184" activeCellId="1" sqref="H183 H184"/>
      <selection pane="bottomRight" activeCell="H184" activeCellId="1" sqref="H183 H184"/>
    </sheetView>
  </sheetViews>
  <sheetFormatPr defaultRowHeight="15" x14ac:dyDescent="0.25"/>
  <cols>
    <col min="1" max="1" width="36.28515625" style="1" customWidth="1"/>
    <col min="2" max="2" width="4.42578125" style="10" customWidth="1"/>
    <col min="3" max="3" width="4.5703125" style="10" customWidth="1"/>
    <col min="4" max="4" width="4.28515625" style="9" customWidth="1"/>
    <col min="5" max="5" width="5.140625" style="9" customWidth="1"/>
    <col min="6" max="7" width="3.5703125" style="9" hidden="1" customWidth="1"/>
    <col min="8" max="8" width="7.5703125" style="9" customWidth="1"/>
    <col min="9" max="9" width="4.85546875" style="10" customWidth="1"/>
    <col min="10" max="10" width="14.7109375" style="53" customWidth="1"/>
    <col min="11" max="11" width="12.85546875" style="53" customWidth="1"/>
    <col min="12" max="12" width="12.28515625" style="53" customWidth="1"/>
    <col min="13" max="153" width="9.140625" style="10"/>
    <col min="154" max="154" width="1.42578125" style="10" customWidth="1"/>
    <col min="155" max="155" width="59.5703125" style="10" customWidth="1"/>
    <col min="156" max="156" width="9.140625" style="10" customWidth="1"/>
    <col min="157" max="158" width="3.85546875" style="10" customWidth="1"/>
    <col min="159" max="159" width="10.5703125" style="10" customWidth="1"/>
    <col min="160" max="160" width="3.85546875" style="10" customWidth="1"/>
    <col min="161" max="163" width="14.42578125" style="10" customWidth="1"/>
    <col min="164" max="164" width="4.140625" style="10" customWidth="1"/>
    <col min="165" max="165" width="15" style="10" customWidth="1"/>
    <col min="166" max="167" width="9.140625" style="10" customWidth="1"/>
    <col min="168" max="168" width="11.5703125" style="10" customWidth="1"/>
    <col min="169" max="169" width="18.140625" style="10" customWidth="1"/>
    <col min="170" max="170" width="13.140625" style="10" customWidth="1"/>
    <col min="171" max="171" width="12.28515625" style="10" customWidth="1"/>
    <col min="172" max="409" width="9.140625" style="10"/>
    <col min="410" max="410" width="1.42578125" style="10" customWidth="1"/>
    <col min="411" max="411" width="59.5703125" style="10" customWidth="1"/>
    <col min="412" max="412" width="9.140625" style="10" customWidth="1"/>
    <col min="413" max="414" width="3.85546875" style="10" customWidth="1"/>
    <col min="415" max="415" width="10.5703125" style="10" customWidth="1"/>
    <col min="416" max="416" width="3.85546875" style="10" customWidth="1"/>
    <col min="417" max="419" width="14.42578125" style="10" customWidth="1"/>
    <col min="420" max="420" width="4.140625" style="10" customWidth="1"/>
    <col min="421" max="421" width="15" style="10" customWidth="1"/>
    <col min="422" max="423" width="9.140625" style="10" customWidth="1"/>
    <col min="424" max="424" width="11.5703125" style="10" customWidth="1"/>
    <col min="425" max="425" width="18.140625" style="10" customWidth="1"/>
    <col min="426" max="426" width="13.140625" style="10" customWidth="1"/>
    <col min="427" max="427" width="12.28515625" style="10" customWidth="1"/>
    <col min="428" max="665" width="9.140625" style="10"/>
    <col min="666" max="666" width="1.42578125" style="10" customWidth="1"/>
    <col min="667" max="667" width="59.5703125" style="10" customWidth="1"/>
    <col min="668" max="668" width="9.140625" style="10" customWidth="1"/>
    <col min="669" max="670" width="3.85546875" style="10" customWidth="1"/>
    <col min="671" max="671" width="10.5703125" style="10" customWidth="1"/>
    <col min="672" max="672" width="3.85546875" style="10" customWidth="1"/>
    <col min="673" max="675" width="14.42578125" style="10" customWidth="1"/>
    <col min="676" max="676" width="4.140625" style="10" customWidth="1"/>
    <col min="677" max="677" width="15" style="10" customWidth="1"/>
    <col min="678" max="679" width="9.140625" style="10" customWidth="1"/>
    <col min="680" max="680" width="11.5703125" style="10" customWidth="1"/>
    <col min="681" max="681" width="18.140625" style="10" customWidth="1"/>
    <col min="682" max="682" width="13.140625" style="10" customWidth="1"/>
    <col min="683" max="683" width="12.28515625" style="10" customWidth="1"/>
    <col min="684" max="921" width="9.140625" style="10"/>
    <col min="922" max="922" width="1.42578125" style="10" customWidth="1"/>
    <col min="923" max="923" width="59.5703125" style="10" customWidth="1"/>
    <col min="924" max="924" width="9.140625" style="10" customWidth="1"/>
    <col min="925" max="926" width="3.85546875" style="10" customWidth="1"/>
    <col min="927" max="927" width="10.5703125" style="10" customWidth="1"/>
    <col min="928" max="928" width="3.85546875" style="10" customWidth="1"/>
    <col min="929" max="931" width="14.42578125" style="10" customWidth="1"/>
    <col min="932" max="932" width="4.140625" style="10" customWidth="1"/>
    <col min="933" max="933" width="15" style="10" customWidth="1"/>
    <col min="934" max="935" width="9.140625" style="10" customWidth="1"/>
    <col min="936" max="936" width="11.5703125" style="10" customWidth="1"/>
    <col min="937" max="937" width="18.140625" style="10" customWidth="1"/>
    <col min="938" max="938" width="13.140625" style="10" customWidth="1"/>
    <col min="939" max="939" width="12.28515625" style="10" customWidth="1"/>
    <col min="940" max="1177" width="9.140625" style="10"/>
    <col min="1178" max="1178" width="1.42578125" style="10" customWidth="1"/>
    <col min="1179" max="1179" width="59.5703125" style="10" customWidth="1"/>
    <col min="1180" max="1180" width="9.140625" style="10" customWidth="1"/>
    <col min="1181" max="1182" width="3.85546875" style="10" customWidth="1"/>
    <col min="1183" max="1183" width="10.5703125" style="10" customWidth="1"/>
    <col min="1184" max="1184" width="3.85546875" style="10" customWidth="1"/>
    <col min="1185" max="1187" width="14.42578125" style="10" customWidth="1"/>
    <col min="1188" max="1188" width="4.140625" style="10" customWidth="1"/>
    <col min="1189" max="1189" width="15" style="10" customWidth="1"/>
    <col min="1190" max="1191" width="9.140625" style="10" customWidth="1"/>
    <col min="1192" max="1192" width="11.5703125" style="10" customWidth="1"/>
    <col min="1193" max="1193" width="18.140625" style="10" customWidth="1"/>
    <col min="1194" max="1194" width="13.140625" style="10" customWidth="1"/>
    <col min="1195" max="1195" width="12.28515625" style="10" customWidth="1"/>
    <col min="1196" max="1433" width="9.140625" style="10"/>
    <col min="1434" max="1434" width="1.42578125" style="10" customWidth="1"/>
    <col min="1435" max="1435" width="59.5703125" style="10" customWidth="1"/>
    <col min="1436" max="1436" width="9.140625" style="10" customWidth="1"/>
    <col min="1437" max="1438" width="3.85546875" style="10" customWidth="1"/>
    <col min="1439" max="1439" width="10.5703125" style="10" customWidth="1"/>
    <col min="1440" max="1440" width="3.85546875" style="10" customWidth="1"/>
    <col min="1441" max="1443" width="14.42578125" style="10" customWidth="1"/>
    <col min="1444" max="1444" width="4.140625" style="10" customWidth="1"/>
    <col min="1445" max="1445" width="15" style="10" customWidth="1"/>
    <col min="1446" max="1447" width="9.140625" style="10" customWidth="1"/>
    <col min="1448" max="1448" width="11.5703125" style="10" customWidth="1"/>
    <col min="1449" max="1449" width="18.140625" style="10" customWidth="1"/>
    <col min="1450" max="1450" width="13.140625" style="10" customWidth="1"/>
    <col min="1451" max="1451" width="12.28515625" style="10" customWidth="1"/>
    <col min="1452" max="1689" width="9.140625" style="10"/>
    <col min="1690" max="1690" width="1.42578125" style="10" customWidth="1"/>
    <col min="1691" max="1691" width="59.5703125" style="10" customWidth="1"/>
    <col min="1692" max="1692" width="9.140625" style="10" customWidth="1"/>
    <col min="1693" max="1694" width="3.85546875" style="10" customWidth="1"/>
    <col min="1695" max="1695" width="10.5703125" style="10" customWidth="1"/>
    <col min="1696" max="1696" width="3.85546875" style="10" customWidth="1"/>
    <col min="1697" max="1699" width="14.42578125" style="10" customWidth="1"/>
    <col min="1700" max="1700" width="4.140625" style="10" customWidth="1"/>
    <col min="1701" max="1701" width="15" style="10" customWidth="1"/>
    <col min="1702" max="1703" width="9.140625" style="10" customWidth="1"/>
    <col min="1704" max="1704" width="11.5703125" style="10" customWidth="1"/>
    <col min="1705" max="1705" width="18.140625" style="10" customWidth="1"/>
    <col min="1706" max="1706" width="13.140625" style="10" customWidth="1"/>
    <col min="1707" max="1707" width="12.28515625" style="10" customWidth="1"/>
    <col min="1708" max="1945" width="9.140625" style="10"/>
    <col min="1946" max="1946" width="1.42578125" style="10" customWidth="1"/>
    <col min="1947" max="1947" width="59.5703125" style="10" customWidth="1"/>
    <col min="1948" max="1948" width="9.140625" style="10" customWidth="1"/>
    <col min="1949" max="1950" width="3.85546875" style="10" customWidth="1"/>
    <col min="1951" max="1951" width="10.5703125" style="10" customWidth="1"/>
    <col min="1952" max="1952" width="3.85546875" style="10" customWidth="1"/>
    <col min="1953" max="1955" width="14.42578125" style="10" customWidth="1"/>
    <col min="1956" max="1956" width="4.140625" style="10" customWidth="1"/>
    <col min="1957" max="1957" width="15" style="10" customWidth="1"/>
    <col min="1958" max="1959" width="9.140625" style="10" customWidth="1"/>
    <col min="1960" max="1960" width="11.5703125" style="10" customWidth="1"/>
    <col min="1961" max="1961" width="18.140625" style="10" customWidth="1"/>
    <col min="1962" max="1962" width="13.140625" style="10" customWidth="1"/>
    <col min="1963" max="1963" width="12.28515625" style="10" customWidth="1"/>
    <col min="1964" max="2201" width="9.140625" style="10"/>
    <col min="2202" max="2202" width="1.42578125" style="10" customWidth="1"/>
    <col min="2203" max="2203" width="59.5703125" style="10" customWidth="1"/>
    <col min="2204" max="2204" width="9.140625" style="10" customWidth="1"/>
    <col min="2205" max="2206" width="3.85546875" style="10" customWidth="1"/>
    <col min="2207" max="2207" width="10.5703125" style="10" customWidth="1"/>
    <col min="2208" max="2208" width="3.85546875" style="10" customWidth="1"/>
    <col min="2209" max="2211" width="14.42578125" style="10" customWidth="1"/>
    <col min="2212" max="2212" width="4.140625" style="10" customWidth="1"/>
    <col min="2213" max="2213" width="15" style="10" customWidth="1"/>
    <col min="2214" max="2215" width="9.140625" style="10" customWidth="1"/>
    <col min="2216" max="2216" width="11.5703125" style="10" customWidth="1"/>
    <col min="2217" max="2217" width="18.140625" style="10" customWidth="1"/>
    <col min="2218" max="2218" width="13.140625" style="10" customWidth="1"/>
    <col min="2219" max="2219" width="12.28515625" style="10" customWidth="1"/>
    <col min="2220" max="2457" width="9.140625" style="10"/>
    <col min="2458" max="2458" width="1.42578125" style="10" customWidth="1"/>
    <col min="2459" max="2459" width="59.5703125" style="10" customWidth="1"/>
    <col min="2460" max="2460" width="9.140625" style="10" customWidth="1"/>
    <col min="2461" max="2462" width="3.85546875" style="10" customWidth="1"/>
    <col min="2463" max="2463" width="10.5703125" style="10" customWidth="1"/>
    <col min="2464" max="2464" width="3.85546875" style="10" customWidth="1"/>
    <col min="2465" max="2467" width="14.42578125" style="10" customWidth="1"/>
    <col min="2468" max="2468" width="4.140625" style="10" customWidth="1"/>
    <col min="2469" max="2469" width="15" style="10" customWidth="1"/>
    <col min="2470" max="2471" width="9.140625" style="10" customWidth="1"/>
    <col min="2472" max="2472" width="11.5703125" style="10" customWidth="1"/>
    <col min="2473" max="2473" width="18.140625" style="10" customWidth="1"/>
    <col min="2474" max="2474" width="13.140625" style="10" customWidth="1"/>
    <col min="2475" max="2475" width="12.28515625" style="10" customWidth="1"/>
    <col min="2476" max="2713" width="9.140625" style="10"/>
    <col min="2714" max="2714" width="1.42578125" style="10" customWidth="1"/>
    <col min="2715" max="2715" width="59.5703125" style="10" customWidth="1"/>
    <col min="2716" max="2716" width="9.140625" style="10" customWidth="1"/>
    <col min="2717" max="2718" width="3.85546875" style="10" customWidth="1"/>
    <col min="2719" max="2719" width="10.5703125" style="10" customWidth="1"/>
    <col min="2720" max="2720" width="3.85546875" style="10" customWidth="1"/>
    <col min="2721" max="2723" width="14.42578125" style="10" customWidth="1"/>
    <col min="2724" max="2724" width="4.140625" style="10" customWidth="1"/>
    <col min="2725" max="2725" width="15" style="10" customWidth="1"/>
    <col min="2726" max="2727" width="9.140625" style="10" customWidth="1"/>
    <col min="2728" max="2728" width="11.5703125" style="10" customWidth="1"/>
    <col min="2729" max="2729" width="18.140625" style="10" customWidth="1"/>
    <col min="2730" max="2730" width="13.140625" style="10" customWidth="1"/>
    <col min="2731" max="2731" width="12.28515625" style="10" customWidth="1"/>
    <col min="2732" max="2969" width="9.140625" style="10"/>
    <col min="2970" max="2970" width="1.42578125" style="10" customWidth="1"/>
    <col min="2971" max="2971" width="59.5703125" style="10" customWidth="1"/>
    <col min="2972" max="2972" width="9.140625" style="10" customWidth="1"/>
    <col min="2973" max="2974" width="3.85546875" style="10" customWidth="1"/>
    <col min="2975" max="2975" width="10.5703125" style="10" customWidth="1"/>
    <col min="2976" max="2976" width="3.85546875" style="10" customWidth="1"/>
    <col min="2977" max="2979" width="14.42578125" style="10" customWidth="1"/>
    <col min="2980" max="2980" width="4.140625" style="10" customWidth="1"/>
    <col min="2981" max="2981" width="15" style="10" customWidth="1"/>
    <col min="2982" max="2983" width="9.140625" style="10" customWidth="1"/>
    <col min="2984" max="2984" width="11.5703125" style="10" customWidth="1"/>
    <col min="2985" max="2985" width="18.140625" style="10" customWidth="1"/>
    <col min="2986" max="2986" width="13.140625" style="10" customWidth="1"/>
    <col min="2987" max="2987" width="12.28515625" style="10" customWidth="1"/>
    <col min="2988" max="3225" width="9.140625" style="10"/>
    <col min="3226" max="3226" width="1.42578125" style="10" customWidth="1"/>
    <col min="3227" max="3227" width="59.5703125" style="10" customWidth="1"/>
    <col min="3228" max="3228" width="9.140625" style="10" customWidth="1"/>
    <col min="3229" max="3230" width="3.85546875" style="10" customWidth="1"/>
    <col min="3231" max="3231" width="10.5703125" style="10" customWidth="1"/>
    <col min="3232" max="3232" width="3.85546875" style="10" customWidth="1"/>
    <col min="3233" max="3235" width="14.42578125" style="10" customWidth="1"/>
    <col min="3236" max="3236" width="4.140625" style="10" customWidth="1"/>
    <col min="3237" max="3237" width="15" style="10" customWidth="1"/>
    <col min="3238" max="3239" width="9.140625" style="10" customWidth="1"/>
    <col min="3240" max="3240" width="11.5703125" style="10" customWidth="1"/>
    <col min="3241" max="3241" width="18.140625" style="10" customWidth="1"/>
    <col min="3242" max="3242" width="13.140625" style="10" customWidth="1"/>
    <col min="3243" max="3243" width="12.28515625" style="10" customWidth="1"/>
    <col min="3244" max="3481" width="9.140625" style="10"/>
    <col min="3482" max="3482" width="1.42578125" style="10" customWidth="1"/>
    <col min="3483" max="3483" width="59.5703125" style="10" customWidth="1"/>
    <col min="3484" max="3484" width="9.140625" style="10" customWidth="1"/>
    <col min="3485" max="3486" width="3.85546875" style="10" customWidth="1"/>
    <col min="3487" max="3487" width="10.5703125" style="10" customWidth="1"/>
    <col min="3488" max="3488" width="3.85546875" style="10" customWidth="1"/>
    <col min="3489" max="3491" width="14.42578125" style="10" customWidth="1"/>
    <col min="3492" max="3492" width="4.140625" style="10" customWidth="1"/>
    <col min="3493" max="3493" width="15" style="10" customWidth="1"/>
    <col min="3494" max="3495" width="9.140625" style="10" customWidth="1"/>
    <col min="3496" max="3496" width="11.5703125" style="10" customWidth="1"/>
    <col min="3497" max="3497" width="18.140625" style="10" customWidth="1"/>
    <col min="3498" max="3498" width="13.140625" style="10" customWidth="1"/>
    <col min="3499" max="3499" width="12.28515625" style="10" customWidth="1"/>
    <col min="3500" max="3737" width="9.140625" style="10"/>
    <col min="3738" max="3738" width="1.42578125" style="10" customWidth="1"/>
    <col min="3739" max="3739" width="59.5703125" style="10" customWidth="1"/>
    <col min="3740" max="3740" width="9.140625" style="10" customWidth="1"/>
    <col min="3741" max="3742" width="3.85546875" style="10" customWidth="1"/>
    <col min="3743" max="3743" width="10.5703125" style="10" customWidth="1"/>
    <col min="3744" max="3744" width="3.85546875" style="10" customWidth="1"/>
    <col min="3745" max="3747" width="14.42578125" style="10" customWidth="1"/>
    <col min="3748" max="3748" width="4.140625" style="10" customWidth="1"/>
    <col min="3749" max="3749" width="15" style="10" customWidth="1"/>
    <col min="3750" max="3751" width="9.140625" style="10" customWidth="1"/>
    <col min="3752" max="3752" width="11.5703125" style="10" customWidth="1"/>
    <col min="3753" max="3753" width="18.140625" style="10" customWidth="1"/>
    <col min="3754" max="3754" width="13.140625" style="10" customWidth="1"/>
    <col min="3755" max="3755" width="12.28515625" style="10" customWidth="1"/>
    <col min="3756" max="3993" width="9.140625" style="10"/>
    <col min="3994" max="3994" width="1.42578125" style="10" customWidth="1"/>
    <col min="3995" max="3995" width="59.5703125" style="10" customWidth="1"/>
    <col min="3996" max="3996" width="9.140625" style="10" customWidth="1"/>
    <col min="3997" max="3998" width="3.85546875" style="10" customWidth="1"/>
    <col min="3999" max="3999" width="10.5703125" style="10" customWidth="1"/>
    <col min="4000" max="4000" width="3.85546875" style="10" customWidth="1"/>
    <col min="4001" max="4003" width="14.42578125" style="10" customWidth="1"/>
    <col min="4004" max="4004" width="4.140625" style="10" customWidth="1"/>
    <col min="4005" max="4005" width="15" style="10" customWidth="1"/>
    <col min="4006" max="4007" width="9.140625" style="10" customWidth="1"/>
    <col min="4008" max="4008" width="11.5703125" style="10" customWidth="1"/>
    <col min="4009" max="4009" width="18.140625" style="10" customWidth="1"/>
    <col min="4010" max="4010" width="13.140625" style="10" customWidth="1"/>
    <col min="4011" max="4011" width="12.28515625" style="10" customWidth="1"/>
    <col min="4012" max="4249" width="9.140625" style="10"/>
    <col min="4250" max="4250" width="1.42578125" style="10" customWidth="1"/>
    <col min="4251" max="4251" width="59.5703125" style="10" customWidth="1"/>
    <col min="4252" max="4252" width="9.140625" style="10" customWidth="1"/>
    <col min="4253" max="4254" width="3.85546875" style="10" customWidth="1"/>
    <col min="4255" max="4255" width="10.5703125" style="10" customWidth="1"/>
    <col min="4256" max="4256" width="3.85546875" style="10" customWidth="1"/>
    <col min="4257" max="4259" width="14.42578125" style="10" customWidth="1"/>
    <col min="4260" max="4260" width="4.140625" style="10" customWidth="1"/>
    <col min="4261" max="4261" width="15" style="10" customWidth="1"/>
    <col min="4262" max="4263" width="9.140625" style="10" customWidth="1"/>
    <col min="4264" max="4264" width="11.5703125" style="10" customWidth="1"/>
    <col min="4265" max="4265" width="18.140625" style="10" customWidth="1"/>
    <col min="4266" max="4266" width="13.140625" style="10" customWidth="1"/>
    <col min="4267" max="4267" width="12.28515625" style="10" customWidth="1"/>
    <col min="4268" max="4505" width="9.140625" style="10"/>
    <col min="4506" max="4506" width="1.42578125" style="10" customWidth="1"/>
    <col min="4507" max="4507" width="59.5703125" style="10" customWidth="1"/>
    <col min="4508" max="4508" width="9.140625" style="10" customWidth="1"/>
    <col min="4509" max="4510" width="3.85546875" style="10" customWidth="1"/>
    <col min="4511" max="4511" width="10.5703125" style="10" customWidth="1"/>
    <col min="4512" max="4512" width="3.85546875" style="10" customWidth="1"/>
    <col min="4513" max="4515" width="14.42578125" style="10" customWidth="1"/>
    <col min="4516" max="4516" width="4.140625" style="10" customWidth="1"/>
    <col min="4517" max="4517" width="15" style="10" customWidth="1"/>
    <col min="4518" max="4519" width="9.140625" style="10" customWidth="1"/>
    <col min="4520" max="4520" width="11.5703125" style="10" customWidth="1"/>
    <col min="4521" max="4521" width="18.140625" style="10" customWidth="1"/>
    <col min="4522" max="4522" width="13.140625" style="10" customWidth="1"/>
    <col min="4523" max="4523" width="12.28515625" style="10" customWidth="1"/>
    <col min="4524" max="4761" width="9.140625" style="10"/>
    <col min="4762" max="4762" width="1.42578125" style="10" customWidth="1"/>
    <col min="4763" max="4763" width="59.5703125" style="10" customWidth="1"/>
    <col min="4764" max="4764" width="9.140625" style="10" customWidth="1"/>
    <col min="4765" max="4766" width="3.85546875" style="10" customWidth="1"/>
    <col min="4767" max="4767" width="10.5703125" style="10" customWidth="1"/>
    <col min="4768" max="4768" width="3.85546875" style="10" customWidth="1"/>
    <col min="4769" max="4771" width="14.42578125" style="10" customWidth="1"/>
    <col min="4772" max="4772" width="4.140625" style="10" customWidth="1"/>
    <col min="4773" max="4773" width="15" style="10" customWidth="1"/>
    <col min="4774" max="4775" width="9.140625" style="10" customWidth="1"/>
    <col min="4776" max="4776" width="11.5703125" style="10" customWidth="1"/>
    <col min="4777" max="4777" width="18.140625" style="10" customWidth="1"/>
    <col min="4778" max="4778" width="13.140625" style="10" customWidth="1"/>
    <col min="4779" max="4779" width="12.28515625" style="10" customWidth="1"/>
    <col min="4780" max="5017" width="9.140625" style="10"/>
    <col min="5018" max="5018" width="1.42578125" style="10" customWidth="1"/>
    <col min="5019" max="5019" width="59.5703125" style="10" customWidth="1"/>
    <col min="5020" max="5020" width="9.140625" style="10" customWidth="1"/>
    <col min="5021" max="5022" width="3.85546875" style="10" customWidth="1"/>
    <col min="5023" max="5023" width="10.5703125" style="10" customWidth="1"/>
    <col min="5024" max="5024" width="3.85546875" style="10" customWidth="1"/>
    <col min="5025" max="5027" width="14.42578125" style="10" customWidth="1"/>
    <col min="5028" max="5028" width="4.140625" style="10" customWidth="1"/>
    <col min="5029" max="5029" width="15" style="10" customWidth="1"/>
    <col min="5030" max="5031" width="9.140625" style="10" customWidth="1"/>
    <col min="5032" max="5032" width="11.5703125" style="10" customWidth="1"/>
    <col min="5033" max="5033" width="18.140625" style="10" customWidth="1"/>
    <col min="5034" max="5034" width="13.140625" style="10" customWidth="1"/>
    <col min="5035" max="5035" width="12.28515625" style="10" customWidth="1"/>
    <col min="5036" max="5273" width="9.140625" style="10"/>
    <col min="5274" max="5274" width="1.42578125" style="10" customWidth="1"/>
    <col min="5275" max="5275" width="59.5703125" style="10" customWidth="1"/>
    <col min="5276" max="5276" width="9.140625" style="10" customWidth="1"/>
    <col min="5277" max="5278" width="3.85546875" style="10" customWidth="1"/>
    <col min="5279" max="5279" width="10.5703125" style="10" customWidth="1"/>
    <col min="5280" max="5280" width="3.85546875" style="10" customWidth="1"/>
    <col min="5281" max="5283" width="14.42578125" style="10" customWidth="1"/>
    <col min="5284" max="5284" width="4.140625" style="10" customWidth="1"/>
    <col min="5285" max="5285" width="15" style="10" customWidth="1"/>
    <col min="5286" max="5287" width="9.140625" style="10" customWidth="1"/>
    <col min="5288" max="5288" width="11.5703125" style="10" customWidth="1"/>
    <col min="5289" max="5289" width="18.140625" style="10" customWidth="1"/>
    <col min="5290" max="5290" width="13.140625" style="10" customWidth="1"/>
    <col min="5291" max="5291" width="12.28515625" style="10" customWidth="1"/>
    <col min="5292" max="5529" width="9.140625" style="10"/>
    <col min="5530" max="5530" width="1.42578125" style="10" customWidth="1"/>
    <col min="5531" max="5531" width="59.5703125" style="10" customWidth="1"/>
    <col min="5532" max="5532" width="9.140625" style="10" customWidth="1"/>
    <col min="5533" max="5534" width="3.85546875" style="10" customWidth="1"/>
    <col min="5535" max="5535" width="10.5703125" style="10" customWidth="1"/>
    <col min="5536" max="5536" width="3.85546875" style="10" customWidth="1"/>
    <col min="5537" max="5539" width="14.42578125" style="10" customWidth="1"/>
    <col min="5540" max="5540" width="4.140625" style="10" customWidth="1"/>
    <col min="5541" max="5541" width="15" style="10" customWidth="1"/>
    <col min="5542" max="5543" width="9.140625" style="10" customWidth="1"/>
    <col min="5544" max="5544" width="11.5703125" style="10" customWidth="1"/>
    <col min="5545" max="5545" width="18.140625" style="10" customWidth="1"/>
    <col min="5546" max="5546" width="13.140625" style="10" customWidth="1"/>
    <col min="5547" max="5547" width="12.28515625" style="10" customWidth="1"/>
    <col min="5548" max="5785" width="9.140625" style="10"/>
    <col min="5786" max="5786" width="1.42578125" style="10" customWidth="1"/>
    <col min="5787" max="5787" width="59.5703125" style="10" customWidth="1"/>
    <col min="5788" max="5788" width="9.140625" style="10" customWidth="1"/>
    <col min="5789" max="5790" width="3.85546875" style="10" customWidth="1"/>
    <col min="5791" max="5791" width="10.5703125" style="10" customWidth="1"/>
    <col min="5792" max="5792" width="3.85546875" style="10" customWidth="1"/>
    <col min="5793" max="5795" width="14.42578125" style="10" customWidth="1"/>
    <col min="5796" max="5796" width="4.140625" style="10" customWidth="1"/>
    <col min="5797" max="5797" width="15" style="10" customWidth="1"/>
    <col min="5798" max="5799" width="9.140625" style="10" customWidth="1"/>
    <col min="5800" max="5800" width="11.5703125" style="10" customWidth="1"/>
    <col min="5801" max="5801" width="18.140625" style="10" customWidth="1"/>
    <col min="5802" max="5802" width="13.140625" style="10" customWidth="1"/>
    <col min="5803" max="5803" width="12.28515625" style="10" customWidth="1"/>
    <col min="5804" max="6041" width="9.140625" style="10"/>
    <col min="6042" max="6042" width="1.42578125" style="10" customWidth="1"/>
    <col min="6043" max="6043" width="59.5703125" style="10" customWidth="1"/>
    <col min="6044" max="6044" width="9.140625" style="10" customWidth="1"/>
    <col min="6045" max="6046" width="3.85546875" style="10" customWidth="1"/>
    <col min="6047" max="6047" width="10.5703125" style="10" customWidth="1"/>
    <col min="6048" max="6048" width="3.85546875" style="10" customWidth="1"/>
    <col min="6049" max="6051" width="14.42578125" style="10" customWidth="1"/>
    <col min="6052" max="6052" width="4.140625" style="10" customWidth="1"/>
    <col min="6053" max="6053" width="15" style="10" customWidth="1"/>
    <col min="6054" max="6055" width="9.140625" style="10" customWidth="1"/>
    <col min="6056" max="6056" width="11.5703125" style="10" customWidth="1"/>
    <col min="6057" max="6057" width="18.140625" style="10" customWidth="1"/>
    <col min="6058" max="6058" width="13.140625" style="10" customWidth="1"/>
    <col min="6059" max="6059" width="12.28515625" style="10" customWidth="1"/>
    <col min="6060" max="6297" width="9.140625" style="10"/>
    <col min="6298" max="6298" width="1.42578125" style="10" customWidth="1"/>
    <col min="6299" max="6299" width="59.5703125" style="10" customWidth="1"/>
    <col min="6300" max="6300" width="9.140625" style="10" customWidth="1"/>
    <col min="6301" max="6302" width="3.85546875" style="10" customWidth="1"/>
    <col min="6303" max="6303" width="10.5703125" style="10" customWidth="1"/>
    <col min="6304" max="6304" width="3.85546875" style="10" customWidth="1"/>
    <col min="6305" max="6307" width="14.42578125" style="10" customWidth="1"/>
    <col min="6308" max="6308" width="4.140625" style="10" customWidth="1"/>
    <col min="6309" max="6309" width="15" style="10" customWidth="1"/>
    <col min="6310" max="6311" width="9.140625" style="10" customWidth="1"/>
    <col min="6312" max="6312" width="11.5703125" style="10" customWidth="1"/>
    <col min="6313" max="6313" width="18.140625" style="10" customWidth="1"/>
    <col min="6314" max="6314" width="13.140625" style="10" customWidth="1"/>
    <col min="6315" max="6315" width="12.28515625" style="10" customWidth="1"/>
    <col min="6316" max="6553" width="9.140625" style="10"/>
    <col min="6554" max="6554" width="1.42578125" style="10" customWidth="1"/>
    <col min="6555" max="6555" width="59.5703125" style="10" customWidth="1"/>
    <col min="6556" max="6556" width="9.140625" style="10" customWidth="1"/>
    <col min="6557" max="6558" width="3.85546875" style="10" customWidth="1"/>
    <col min="6559" max="6559" width="10.5703125" style="10" customWidth="1"/>
    <col min="6560" max="6560" width="3.85546875" style="10" customWidth="1"/>
    <col min="6561" max="6563" width="14.42578125" style="10" customWidth="1"/>
    <col min="6564" max="6564" width="4.140625" style="10" customWidth="1"/>
    <col min="6565" max="6565" width="15" style="10" customWidth="1"/>
    <col min="6566" max="6567" width="9.140625" style="10" customWidth="1"/>
    <col min="6568" max="6568" width="11.5703125" style="10" customWidth="1"/>
    <col min="6569" max="6569" width="18.140625" style="10" customWidth="1"/>
    <col min="6570" max="6570" width="13.140625" style="10" customWidth="1"/>
    <col min="6571" max="6571" width="12.28515625" style="10" customWidth="1"/>
    <col min="6572" max="6809" width="9.140625" style="10"/>
    <col min="6810" max="6810" width="1.42578125" style="10" customWidth="1"/>
    <col min="6811" max="6811" width="59.5703125" style="10" customWidth="1"/>
    <col min="6812" max="6812" width="9.140625" style="10" customWidth="1"/>
    <col min="6813" max="6814" width="3.85546875" style="10" customWidth="1"/>
    <col min="6815" max="6815" width="10.5703125" style="10" customWidth="1"/>
    <col min="6816" max="6816" width="3.85546875" style="10" customWidth="1"/>
    <col min="6817" max="6819" width="14.42578125" style="10" customWidth="1"/>
    <col min="6820" max="6820" width="4.140625" style="10" customWidth="1"/>
    <col min="6821" max="6821" width="15" style="10" customWidth="1"/>
    <col min="6822" max="6823" width="9.140625" style="10" customWidth="1"/>
    <col min="6824" max="6824" width="11.5703125" style="10" customWidth="1"/>
    <col min="6825" max="6825" width="18.140625" style="10" customWidth="1"/>
    <col min="6826" max="6826" width="13.140625" style="10" customWidth="1"/>
    <col min="6827" max="6827" width="12.28515625" style="10" customWidth="1"/>
    <col min="6828" max="7065" width="9.140625" style="10"/>
    <col min="7066" max="7066" width="1.42578125" style="10" customWidth="1"/>
    <col min="7067" max="7067" width="59.5703125" style="10" customWidth="1"/>
    <col min="7068" max="7068" width="9.140625" style="10" customWidth="1"/>
    <col min="7069" max="7070" width="3.85546875" style="10" customWidth="1"/>
    <col min="7071" max="7071" width="10.5703125" style="10" customWidth="1"/>
    <col min="7072" max="7072" width="3.85546875" style="10" customWidth="1"/>
    <col min="7073" max="7075" width="14.42578125" style="10" customWidth="1"/>
    <col min="7076" max="7076" width="4.140625" style="10" customWidth="1"/>
    <col min="7077" max="7077" width="15" style="10" customWidth="1"/>
    <col min="7078" max="7079" width="9.140625" style="10" customWidth="1"/>
    <col min="7080" max="7080" width="11.5703125" style="10" customWidth="1"/>
    <col min="7081" max="7081" width="18.140625" style="10" customWidth="1"/>
    <col min="7082" max="7082" width="13.140625" style="10" customWidth="1"/>
    <col min="7083" max="7083" width="12.28515625" style="10" customWidth="1"/>
    <col min="7084" max="7321" width="9.140625" style="10"/>
    <col min="7322" max="7322" width="1.42578125" style="10" customWidth="1"/>
    <col min="7323" max="7323" width="59.5703125" style="10" customWidth="1"/>
    <col min="7324" max="7324" width="9.140625" style="10" customWidth="1"/>
    <col min="7325" max="7326" width="3.85546875" style="10" customWidth="1"/>
    <col min="7327" max="7327" width="10.5703125" style="10" customWidth="1"/>
    <col min="7328" max="7328" width="3.85546875" style="10" customWidth="1"/>
    <col min="7329" max="7331" width="14.42578125" style="10" customWidth="1"/>
    <col min="7332" max="7332" width="4.140625" style="10" customWidth="1"/>
    <col min="7333" max="7333" width="15" style="10" customWidth="1"/>
    <col min="7334" max="7335" width="9.140625" style="10" customWidth="1"/>
    <col min="7336" max="7336" width="11.5703125" style="10" customWidth="1"/>
    <col min="7337" max="7337" width="18.140625" style="10" customWidth="1"/>
    <col min="7338" max="7338" width="13.140625" style="10" customWidth="1"/>
    <col min="7339" max="7339" width="12.28515625" style="10" customWidth="1"/>
    <col min="7340" max="7577" width="9.140625" style="10"/>
    <col min="7578" max="7578" width="1.42578125" style="10" customWidth="1"/>
    <col min="7579" max="7579" width="59.5703125" style="10" customWidth="1"/>
    <col min="7580" max="7580" width="9.140625" style="10" customWidth="1"/>
    <col min="7581" max="7582" width="3.85546875" style="10" customWidth="1"/>
    <col min="7583" max="7583" width="10.5703125" style="10" customWidth="1"/>
    <col min="7584" max="7584" width="3.85546875" style="10" customWidth="1"/>
    <col min="7585" max="7587" width="14.42578125" style="10" customWidth="1"/>
    <col min="7588" max="7588" width="4.140625" style="10" customWidth="1"/>
    <col min="7589" max="7589" width="15" style="10" customWidth="1"/>
    <col min="7590" max="7591" width="9.140625" style="10" customWidth="1"/>
    <col min="7592" max="7592" width="11.5703125" style="10" customWidth="1"/>
    <col min="7593" max="7593" width="18.140625" style="10" customWidth="1"/>
    <col min="7594" max="7594" width="13.140625" style="10" customWidth="1"/>
    <col min="7595" max="7595" width="12.28515625" style="10" customWidth="1"/>
    <col min="7596" max="7833" width="9.140625" style="10"/>
    <col min="7834" max="7834" width="1.42578125" style="10" customWidth="1"/>
    <col min="7835" max="7835" width="59.5703125" style="10" customWidth="1"/>
    <col min="7836" max="7836" width="9.140625" style="10" customWidth="1"/>
    <col min="7837" max="7838" width="3.85546875" style="10" customWidth="1"/>
    <col min="7839" max="7839" width="10.5703125" style="10" customWidth="1"/>
    <col min="7840" max="7840" width="3.85546875" style="10" customWidth="1"/>
    <col min="7841" max="7843" width="14.42578125" style="10" customWidth="1"/>
    <col min="7844" max="7844" width="4.140625" style="10" customWidth="1"/>
    <col min="7845" max="7845" width="15" style="10" customWidth="1"/>
    <col min="7846" max="7847" width="9.140625" style="10" customWidth="1"/>
    <col min="7848" max="7848" width="11.5703125" style="10" customWidth="1"/>
    <col min="7849" max="7849" width="18.140625" style="10" customWidth="1"/>
    <col min="7850" max="7850" width="13.140625" style="10" customWidth="1"/>
    <col min="7851" max="7851" width="12.28515625" style="10" customWidth="1"/>
    <col min="7852" max="8089" width="9.140625" style="10"/>
    <col min="8090" max="8090" width="1.42578125" style="10" customWidth="1"/>
    <col min="8091" max="8091" width="59.5703125" style="10" customWidth="1"/>
    <col min="8092" max="8092" width="9.140625" style="10" customWidth="1"/>
    <col min="8093" max="8094" width="3.85546875" style="10" customWidth="1"/>
    <col min="8095" max="8095" width="10.5703125" style="10" customWidth="1"/>
    <col min="8096" max="8096" width="3.85546875" style="10" customWidth="1"/>
    <col min="8097" max="8099" width="14.42578125" style="10" customWidth="1"/>
    <col min="8100" max="8100" width="4.140625" style="10" customWidth="1"/>
    <col min="8101" max="8101" width="15" style="10" customWidth="1"/>
    <col min="8102" max="8103" width="9.140625" style="10" customWidth="1"/>
    <col min="8104" max="8104" width="11.5703125" style="10" customWidth="1"/>
    <col min="8105" max="8105" width="18.140625" style="10" customWidth="1"/>
    <col min="8106" max="8106" width="13.140625" style="10" customWidth="1"/>
    <col min="8107" max="8107" width="12.28515625" style="10" customWidth="1"/>
    <col min="8108" max="8345" width="9.140625" style="10"/>
    <col min="8346" max="8346" width="1.42578125" style="10" customWidth="1"/>
    <col min="8347" max="8347" width="59.5703125" style="10" customWidth="1"/>
    <col min="8348" max="8348" width="9.140625" style="10" customWidth="1"/>
    <col min="8349" max="8350" width="3.85546875" style="10" customWidth="1"/>
    <col min="8351" max="8351" width="10.5703125" style="10" customWidth="1"/>
    <col min="8352" max="8352" width="3.85546875" style="10" customWidth="1"/>
    <col min="8353" max="8355" width="14.42578125" style="10" customWidth="1"/>
    <col min="8356" max="8356" width="4.140625" style="10" customWidth="1"/>
    <col min="8357" max="8357" width="15" style="10" customWidth="1"/>
    <col min="8358" max="8359" width="9.140625" style="10" customWidth="1"/>
    <col min="8360" max="8360" width="11.5703125" style="10" customWidth="1"/>
    <col min="8361" max="8361" width="18.140625" style="10" customWidth="1"/>
    <col min="8362" max="8362" width="13.140625" style="10" customWidth="1"/>
    <col min="8363" max="8363" width="12.28515625" style="10" customWidth="1"/>
    <col min="8364" max="8601" width="9.140625" style="10"/>
    <col min="8602" max="8602" width="1.42578125" style="10" customWidth="1"/>
    <col min="8603" max="8603" width="59.5703125" style="10" customWidth="1"/>
    <col min="8604" max="8604" width="9.140625" style="10" customWidth="1"/>
    <col min="8605" max="8606" width="3.85546875" style="10" customWidth="1"/>
    <col min="8607" max="8607" width="10.5703125" style="10" customWidth="1"/>
    <col min="8608" max="8608" width="3.85546875" style="10" customWidth="1"/>
    <col min="8609" max="8611" width="14.42578125" style="10" customWidth="1"/>
    <col min="8612" max="8612" width="4.140625" style="10" customWidth="1"/>
    <col min="8613" max="8613" width="15" style="10" customWidth="1"/>
    <col min="8614" max="8615" width="9.140625" style="10" customWidth="1"/>
    <col min="8616" max="8616" width="11.5703125" style="10" customWidth="1"/>
    <col min="8617" max="8617" width="18.140625" style="10" customWidth="1"/>
    <col min="8618" max="8618" width="13.140625" style="10" customWidth="1"/>
    <col min="8619" max="8619" width="12.28515625" style="10" customWidth="1"/>
    <col min="8620" max="8857" width="9.140625" style="10"/>
    <col min="8858" max="8858" width="1.42578125" style="10" customWidth="1"/>
    <col min="8859" max="8859" width="59.5703125" style="10" customWidth="1"/>
    <col min="8860" max="8860" width="9.140625" style="10" customWidth="1"/>
    <col min="8861" max="8862" width="3.85546875" style="10" customWidth="1"/>
    <col min="8863" max="8863" width="10.5703125" style="10" customWidth="1"/>
    <col min="8864" max="8864" width="3.85546875" style="10" customWidth="1"/>
    <col min="8865" max="8867" width="14.42578125" style="10" customWidth="1"/>
    <col min="8868" max="8868" width="4.140625" style="10" customWidth="1"/>
    <col min="8869" max="8869" width="15" style="10" customWidth="1"/>
    <col min="8870" max="8871" width="9.140625" style="10" customWidth="1"/>
    <col min="8872" max="8872" width="11.5703125" style="10" customWidth="1"/>
    <col min="8873" max="8873" width="18.140625" style="10" customWidth="1"/>
    <col min="8874" max="8874" width="13.140625" style="10" customWidth="1"/>
    <col min="8875" max="8875" width="12.28515625" style="10" customWidth="1"/>
    <col min="8876" max="9113" width="9.140625" style="10"/>
    <col min="9114" max="9114" width="1.42578125" style="10" customWidth="1"/>
    <col min="9115" max="9115" width="59.5703125" style="10" customWidth="1"/>
    <col min="9116" max="9116" width="9.140625" style="10" customWidth="1"/>
    <col min="9117" max="9118" width="3.85546875" style="10" customWidth="1"/>
    <col min="9119" max="9119" width="10.5703125" style="10" customWidth="1"/>
    <col min="9120" max="9120" width="3.85546875" style="10" customWidth="1"/>
    <col min="9121" max="9123" width="14.42578125" style="10" customWidth="1"/>
    <col min="9124" max="9124" width="4.140625" style="10" customWidth="1"/>
    <col min="9125" max="9125" width="15" style="10" customWidth="1"/>
    <col min="9126" max="9127" width="9.140625" style="10" customWidth="1"/>
    <col min="9128" max="9128" width="11.5703125" style="10" customWidth="1"/>
    <col min="9129" max="9129" width="18.140625" style="10" customWidth="1"/>
    <col min="9130" max="9130" width="13.140625" style="10" customWidth="1"/>
    <col min="9131" max="9131" width="12.28515625" style="10" customWidth="1"/>
    <col min="9132" max="9369" width="9.140625" style="10"/>
    <col min="9370" max="9370" width="1.42578125" style="10" customWidth="1"/>
    <col min="9371" max="9371" width="59.5703125" style="10" customWidth="1"/>
    <col min="9372" max="9372" width="9.140625" style="10" customWidth="1"/>
    <col min="9373" max="9374" width="3.85546875" style="10" customWidth="1"/>
    <col min="9375" max="9375" width="10.5703125" style="10" customWidth="1"/>
    <col min="9376" max="9376" width="3.85546875" style="10" customWidth="1"/>
    <col min="9377" max="9379" width="14.42578125" style="10" customWidth="1"/>
    <col min="9380" max="9380" width="4.140625" style="10" customWidth="1"/>
    <col min="9381" max="9381" width="15" style="10" customWidth="1"/>
    <col min="9382" max="9383" width="9.140625" style="10" customWidth="1"/>
    <col min="9384" max="9384" width="11.5703125" style="10" customWidth="1"/>
    <col min="9385" max="9385" width="18.140625" style="10" customWidth="1"/>
    <col min="9386" max="9386" width="13.140625" style="10" customWidth="1"/>
    <col min="9387" max="9387" width="12.28515625" style="10" customWidth="1"/>
    <col min="9388" max="9625" width="9.140625" style="10"/>
    <col min="9626" max="9626" width="1.42578125" style="10" customWidth="1"/>
    <col min="9627" max="9627" width="59.5703125" style="10" customWidth="1"/>
    <col min="9628" max="9628" width="9.140625" style="10" customWidth="1"/>
    <col min="9629" max="9630" width="3.85546875" style="10" customWidth="1"/>
    <col min="9631" max="9631" width="10.5703125" style="10" customWidth="1"/>
    <col min="9632" max="9632" width="3.85546875" style="10" customWidth="1"/>
    <col min="9633" max="9635" width="14.42578125" style="10" customWidth="1"/>
    <col min="9636" max="9636" width="4.140625" style="10" customWidth="1"/>
    <col min="9637" max="9637" width="15" style="10" customWidth="1"/>
    <col min="9638" max="9639" width="9.140625" style="10" customWidth="1"/>
    <col min="9640" max="9640" width="11.5703125" style="10" customWidth="1"/>
    <col min="9641" max="9641" width="18.140625" style="10" customWidth="1"/>
    <col min="9642" max="9642" width="13.140625" style="10" customWidth="1"/>
    <col min="9643" max="9643" width="12.28515625" style="10" customWidth="1"/>
    <col min="9644" max="9881" width="9.140625" style="10"/>
    <col min="9882" max="9882" width="1.42578125" style="10" customWidth="1"/>
    <col min="9883" max="9883" width="59.5703125" style="10" customWidth="1"/>
    <col min="9884" max="9884" width="9.140625" style="10" customWidth="1"/>
    <col min="9885" max="9886" width="3.85546875" style="10" customWidth="1"/>
    <col min="9887" max="9887" width="10.5703125" style="10" customWidth="1"/>
    <col min="9888" max="9888" width="3.85546875" style="10" customWidth="1"/>
    <col min="9889" max="9891" width="14.42578125" style="10" customWidth="1"/>
    <col min="9892" max="9892" width="4.140625" style="10" customWidth="1"/>
    <col min="9893" max="9893" width="15" style="10" customWidth="1"/>
    <col min="9894" max="9895" width="9.140625" style="10" customWidth="1"/>
    <col min="9896" max="9896" width="11.5703125" style="10" customWidth="1"/>
    <col min="9897" max="9897" width="18.140625" style="10" customWidth="1"/>
    <col min="9898" max="9898" width="13.140625" style="10" customWidth="1"/>
    <col min="9899" max="9899" width="12.28515625" style="10" customWidth="1"/>
    <col min="9900" max="10137" width="9.140625" style="10"/>
    <col min="10138" max="10138" width="1.42578125" style="10" customWidth="1"/>
    <col min="10139" max="10139" width="59.5703125" style="10" customWidth="1"/>
    <col min="10140" max="10140" width="9.140625" style="10" customWidth="1"/>
    <col min="10141" max="10142" width="3.85546875" style="10" customWidth="1"/>
    <col min="10143" max="10143" width="10.5703125" style="10" customWidth="1"/>
    <col min="10144" max="10144" width="3.85546875" style="10" customWidth="1"/>
    <col min="10145" max="10147" width="14.42578125" style="10" customWidth="1"/>
    <col min="10148" max="10148" width="4.140625" style="10" customWidth="1"/>
    <col min="10149" max="10149" width="15" style="10" customWidth="1"/>
    <col min="10150" max="10151" width="9.140625" style="10" customWidth="1"/>
    <col min="10152" max="10152" width="11.5703125" style="10" customWidth="1"/>
    <col min="10153" max="10153" width="18.140625" style="10" customWidth="1"/>
    <col min="10154" max="10154" width="13.140625" style="10" customWidth="1"/>
    <col min="10155" max="10155" width="12.28515625" style="10" customWidth="1"/>
    <col min="10156" max="10393" width="9.140625" style="10"/>
    <col min="10394" max="10394" width="1.42578125" style="10" customWidth="1"/>
    <col min="10395" max="10395" width="59.5703125" style="10" customWidth="1"/>
    <col min="10396" max="10396" width="9.140625" style="10" customWidth="1"/>
    <col min="10397" max="10398" width="3.85546875" style="10" customWidth="1"/>
    <col min="10399" max="10399" width="10.5703125" style="10" customWidth="1"/>
    <col min="10400" max="10400" width="3.85546875" style="10" customWidth="1"/>
    <col min="10401" max="10403" width="14.42578125" style="10" customWidth="1"/>
    <col min="10404" max="10404" width="4.140625" style="10" customWidth="1"/>
    <col min="10405" max="10405" width="15" style="10" customWidth="1"/>
    <col min="10406" max="10407" width="9.140625" style="10" customWidth="1"/>
    <col min="10408" max="10408" width="11.5703125" style="10" customWidth="1"/>
    <col min="10409" max="10409" width="18.140625" style="10" customWidth="1"/>
    <col min="10410" max="10410" width="13.140625" style="10" customWidth="1"/>
    <col min="10411" max="10411" width="12.28515625" style="10" customWidth="1"/>
    <col min="10412" max="10649" width="9.140625" style="10"/>
    <col min="10650" max="10650" width="1.42578125" style="10" customWidth="1"/>
    <col min="10651" max="10651" width="59.5703125" style="10" customWidth="1"/>
    <col min="10652" max="10652" width="9.140625" style="10" customWidth="1"/>
    <col min="10653" max="10654" width="3.85546875" style="10" customWidth="1"/>
    <col min="10655" max="10655" width="10.5703125" style="10" customWidth="1"/>
    <col min="10656" max="10656" width="3.85546875" style="10" customWidth="1"/>
    <col min="10657" max="10659" width="14.42578125" style="10" customWidth="1"/>
    <col min="10660" max="10660" width="4.140625" style="10" customWidth="1"/>
    <col min="10661" max="10661" width="15" style="10" customWidth="1"/>
    <col min="10662" max="10663" width="9.140625" style="10" customWidth="1"/>
    <col min="10664" max="10664" width="11.5703125" style="10" customWidth="1"/>
    <col min="10665" max="10665" width="18.140625" style="10" customWidth="1"/>
    <col min="10666" max="10666" width="13.140625" style="10" customWidth="1"/>
    <col min="10667" max="10667" width="12.28515625" style="10" customWidth="1"/>
    <col min="10668" max="10905" width="9.140625" style="10"/>
    <col min="10906" max="10906" width="1.42578125" style="10" customWidth="1"/>
    <col min="10907" max="10907" width="59.5703125" style="10" customWidth="1"/>
    <col min="10908" max="10908" width="9.140625" style="10" customWidth="1"/>
    <col min="10909" max="10910" width="3.85546875" style="10" customWidth="1"/>
    <col min="10911" max="10911" width="10.5703125" style="10" customWidth="1"/>
    <col min="10912" max="10912" width="3.85546875" style="10" customWidth="1"/>
    <col min="10913" max="10915" width="14.42578125" style="10" customWidth="1"/>
    <col min="10916" max="10916" width="4.140625" style="10" customWidth="1"/>
    <col min="10917" max="10917" width="15" style="10" customWidth="1"/>
    <col min="10918" max="10919" width="9.140625" style="10" customWidth="1"/>
    <col min="10920" max="10920" width="11.5703125" style="10" customWidth="1"/>
    <col min="10921" max="10921" width="18.140625" style="10" customWidth="1"/>
    <col min="10922" max="10922" width="13.140625" style="10" customWidth="1"/>
    <col min="10923" max="10923" width="12.28515625" style="10" customWidth="1"/>
    <col min="10924" max="11161" width="9.140625" style="10"/>
    <col min="11162" max="11162" width="1.42578125" style="10" customWidth="1"/>
    <col min="11163" max="11163" width="59.5703125" style="10" customWidth="1"/>
    <col min="11164" max="11164" width="9.140625" style="10" customWidth="1"/>
    <col min="11165" max="11166" width="3.85546875" style="10" customWidth="1"/>
    <col min="11167" max="11167" width="10.5703125" style="10" customWidth="1"/>
    <col min="11168" max="11168" width="3.85546875" style="10" customWidth="1"/>
    <col min="11169" max="11171" width="14.42578125" style="10" customWidth="1"/>
    <col min="11172" max="11172" width="4.140625" style="10" customWidth="1"/>
    <col min="11173" max="11173" width="15" style="10" customWidth="1"/>
    <col min="11174" max="11175" width="9.140625" style="10" customWidth="1"/>
    <col min="11176" max="11176" width="11.5703125" style="10" customWidth="1"/>
    <col min="11177" max="11177" width="18.140625" style="10" customWidth="1"/>
    <col min="11178" max="11178" width="13.140625" style="10" customWidth="1"/>
    <col min="11179" max="11179" width="12.28515625" style="10" customWidth="1"/>
    <col min="11180" max="11417" width="9.140625" style="10"/>
    <col min="11418" max="11418" width="1.42578125" style="10" customWidth="1"/>
    <col min="11419" max="11419" width="59.5703125" style="10" customWidth="1"/>
    <col min="11420" max="11420" width="9.140625" style="10" customWidth="1"/>
    <col min="11421" max="11422" width="3.85546875" style="10" customWidth="1"/>
    <col min="11423" max="11423" width="10.5703125" style="10" customWidth="1"/>
    <col min="11424" max="11424" width="3.85546875" style="10" customWidth="1"/>
    <col min="11425" max="11427" width="14.42578125" style="10" customWidth="1"/>
    <col min="11428" max="11428" width="4.140625" style="10" customWidth="1"/>
    <col min="11429" max="11429" width="15" style="10" customWidth="1"/>
    <col min="11430" max="11431" width="9.140625" style="10" customWidth="1"/>
    <col min="11432" max="11432" width="11.5703125" style="10" customWidth="1"/>
    <col min="11433" max="11433" width="18.140625" style="10" customWidth="1"/>
    <col min="11434" max="11434" width="13.140625" style="10" customWidth="1"/>
    <col min="11435" max="11435" width="12.28515625" style="10" customWidth="1"/>
    <col min="11436" max="11673" width="9.140625" style="10"/>
    <col min="11674" max="11674" width="1.42578125" style="10" customWidth="1"/>
    <col min="11675" max="11675" width="59.5703125" style="10" customWidth="1"/>
    <col min="11676" max="11676" width="9.140625" style="10" customWidth="1"/>
    <col min="11677" max="11678" width="3.85546875" style="10" customWidth="1"/>
    <col min="11679" max="11679" width="10.5703125" style="10" customWidth="1"/>
    <col min="11680" max="11680" width="3.85546875" style="10" customWidth="1"/>
    <col min="11681" max="11683" width="14.42578125" style="10" customWidth="1"/>
    <col min="11684" max="11684" width="4.140625" style="10" customWidth="1"/>
    <col min="11685" max="11685" width="15" style="10" customWidth="1"/>
    <col min="11686" max="11687" width="9.140625" style="10" customWidth="1"/>
    <col min="11688" max="11688" width="11.5703125" style="10" customWidth="1"/>
    <col min="11689" max="11689" width="18.140625" style="10" customWidth="1"/>
    <col min="11690" max="11690" width="13.140625" style="10" customWidth="1"/>
    <col min="11691" max="11691" width="12.28515625" style="10" customWidth="1"/>
    <col min="11692" max="11929" width="9.140625" style="10"/>
    <col min="11930" max="11930" width="1.42578125" style="10" customWidth="1"/>
    <col min="11931" max="11931" width="59.5703125" style="10" customWidth="1"/>
    <col min="11932" max="11932" width="9.140625" style="10" customWidth="1"/>
    <col min="11933" max="11934" width="3.85546875" style="10" customWidth="1"/>
    <col min="11935" max="11935" width="10.5703125" style="10" customWidth="1"/>
    <col min="11936" max="11936" width="3.85546875" style="10" customWidth="1"/>
    <col min="11937" max="11939" width="14.42578125" style="10" customWidth="1"/>
    <col min="11940" max="11940" width="4.140625" style="10" customWidth="1"/>
    <col min="11941" max="11941" width="15" style="10" customWidth="1"/>
    <col min="11942" max="11943" width="9.140625" style="10" customWidth="1"/>
    <col min="11944" max="11944" width="11.5703125" style="10" customWidth="1"/>
    <col min="11945" max="11945" width="18.140625" style="10" customWidth="1"/>
    <col min="11946" max="11946" width="13.140625" style="10" customWidth="1"/>
    <col min="11947" max="11947" width="12.28515625" style="10" customWidth="1"/>
    <col min="11948" max="12185" width="9.140625" style="10"/>
    <col min="12186" max="12186" width="1.42578125" style="10" customWidth="1"/>
    <col min="12187" max="12187" width="59.5703125" style="10" customWidth="1"/>
    <col min="12188" max="12188" width="9.140625" style="10" customWidth="1"/>
    <col min="12189" max="12190" width="3.85546875" style="10" customWidth="1"/>
    <col min="12191" max="12191" width="10.5703125" style="10" customWidth="1"/>
    <col min="12192" max="12192" width="3.85546875" style="10" customWidth="1"/>
    <col min="12193" max="12195" width="14.42578125" style="10" customWidth="1"/>
    <col min="12196" max="12196" width="4.140625" style="10" customWidth="1"/>
    <col min="12197" max="12197" width="15" style="10" customWidth="1"/>
    <col min="12198" max="12199" width="9.140625" style="10" customWidth="1"/>
    <col min="12200" max="12200" width="11.5703125" style="10" customWidth="1"/>
    <col min="12201" max="12201" width="18.140625" style="10" customWidth="1"/>
    <col min="12202" max="12202" width="13.140625" style="10" customWidth="1"/>
    <col min="12203" max="12203" width="12.28515625" style="10" customWidth="1"/>
    <col min="12204" max="12441" width="9.140625" style="10"/>
    <col min="12442" max="12442" width="1.42578125" style="10" customWidth="1"/>
    <col min="12443" max="12443" width="59.5703125" style="10" customWidth="1"/>
    <col min="12444" max="12444" width="9.140625" style="10" customWidth="1"/>
    <col min="12445" max="12446" width="3.85546875" style="10" customWidth="1"/>
    <col min="12447" max="12447" width="10.5703125" style="10" customWidth="1"/>
    <col min="12448" max="12448" width="3.85546875" style="10" customWidth="1"/>
    <col min="12449" max="12451" width="14.42578125" style="10" customWidth="1"/>
    <col min="12452" max="12452" width="4.140625" style="10" customWidth="1"/>
    <col min="12453" max="12453" width="15" style="10" customWidth="1"/>
    <col min="12454" max="12455" width="9.140625" style="10" customWidth="1"/>
    <col min="12456" max="12456" width="11.5703125" style="10" customWidth="1"/>
    <col min="12457" max="12457" width="18.140625" style="10" customWidth="1"/>
    <col min="12458" max="12458" width="13.140625" style="10" customWidth="1"/>
    <col min="12459" max="12459" width="12.28515625" style="10" customWidth="1"/>
    <col min="12460" max="12697" width="9.140625" style="10"/>
    <col min="12698" max="12698" width="1.42578125" style="10" customWidth="1"/>
    <col min="12699" max="12699" width="59.5703125" style="10" customWidth="1"/>
    <col min="12700" max="12700" width="9.140625" style="10" customWidth="1"/>
    <col min="12701" max="12702" width="3.85546875" style="10" customWidth="1"/>
    <col min="12703" max="12703" width="10.5703125" style="10" customWidth="1"/>
    <col min="12704" max="12704" width="3.85546875" style="10" customWidth="1"/>
    <col min="12705" max="12707" width="14.42578125" style="10" customWidth="1"/>
    <col min="12708" max="12708" width="4.140625" style="10" customWidth="1"/>
    <col min="12709" max="12709" width="15" style="10" customWidth="1"/>
    <col min="12710" max="12711" width="9.140625" style="10" customWidth="1"/>
    <col min="12712" max="12712" width="11.5703125" style="10" customWidth="1"/>
    <col min="12713" max="12713" width="18.140625" style="10" customWidth="1"/>
    <col min="12714" max="12714" width="13.140625" style="10" customWidth="1"/>
    <col min="12715" max="12715" width="12.28515625" style="10" customWidth="1"/>
    <col min="12716" max="12953" width="9.140625" style="10"/>
    <col min="12954" max="12954" width="1.42578125" style="10" customWidth="1"/>
    <col min="12955" max="12955" width="59.5703125" style="10" customWidth="1"/>
    <col min="12956" max="12956" width="9.140625" style="10" customWidth="1"/>
    <col min="12957" max="12958" width="3.85546875" style="10" customWidth="1"/>
    <col min="12959" max="12959" width="10.5703125" style="10" customWidth="1"/>
    <col min="12960" max="12960" width="3.85546875" style="10" customWidth="1"/>
    <col min="12961" max="12963" width="14.42578125" style="10" customWidth="1"/>
    <col min="12964" max="12964" width="4.140625" style="10" customWidth="1"/>
    <col min="12965" max="12965" width="15" style="10" customWidth="1"/>
    <col min="12966" max="12967" width="9.140625" style="10" customWidth="1"/>
    <col min="12968" max="12968" width="11.5703125" style="10" customWidth="1"/>
    <col min="12969" max="12969" width="18.140625" style="10" customWidth="1"/>
    <col min="12970" max="12970" width="13.140625" style="10" customWidth="1"/>
    <col min="12971" max="12971" width="12.28515625" style="10" customWidth="1"/>
    <col min="12972" max="13209" width="9.140625" style="10"/>
    <col min="13210" max="13210" width="1.42578125" style="10" customWidth="1"/>
    <col min="13211" max="13211" width="59.5703125" style="10" customWidth="1"/>
    <col min="13212" max="13212" width="9.140625" style="10" customWidth="1"/>
    <col min="13213" max="13214" width="3.85546875" style="10" customWidth="1"/>
    <col min="13215" max="13215" width="10.5703125" style="10" customWidth="1"/>
    <col min="13216" max="13216" width="3.85546875" style="10" customWidth="1"/>
    <col min="13217" max="13219" width="14.42578125" style="10" customWidth="1"/>
    <col min="13220" max="13220" width="4.140625" style="10" customWidth="1"/>
    <col min="13221" max="13221" width="15" style="10" customWidth="1"/>
    <col min="13222" max="13223" width="9.140625" style="10" customWidth="1"/>
    <col min="13224" max="13224" width="11.5703125" style="10" customWidth="1"/>
    <col min="13225" max="13225" width="18.140625" style="10" customWidth="1"/>
    <col min="13226" max="13226" width="13.140625" style="10" customWidth="1"/>
    <col min="13227" max="13227" width="12.28515625" style="10" customWidth="1"/>
    <col min="13228" max="13465" width="9.140625" style="10"/>
    <col min="13466" max="13466" width="1.42578125" style="10" customWidth="1"/>
    <col min="13467" max="13467" width="59.5703125" style="10" customWidth="1"/>
    <col min="13468" max="13468" width="9.140625" style="10" customWidth="1"/>
    <col min="13469" max="13470" width="3.85546875" style="10" customWidth="1"/>
    <col min="13471" max="13471" width="10.5703125" style="10" customWidth="1"/>
    <col min="13472" max="13472" width="3.85546875" style="10" customWidth="1"/>
    <col min="13473" max="13475" width="14.42578125" style="10" customWidth="1"/>
    <col min="13476" max="13476" width="4.140625" style="10" customWidth="1"/>
    <col min="13477" max="13477" width="15" style="10" customWidth="1"/>
    <col min="13478" max="13479" width="9.140625" style="10" customWidth="1"/>
    <col min="13480" max="13480" width="11.5703125" style="10" customWidth="1"/>
    <col min="13481" max="13481" width="18.140625" style="10" customWidth="1"/>
    <col min="13482" max="13482" width="13.140625" style="10" customWidth="1"/>
    <col min="13483" max="13483" width="12.28515625" style="10" customWidth="1"/>
    <col min="13484" max="13721" width="9.140625" style="10"/>
    <col min="13722" max="13722" width="1.42578125" style="10" customWidth="1"/>
    <col min="13723" max="13723" width="59.5703125" style="10" customWidth="1"/>
    <col min="13724" max="13724" width="9.140625" style="10" customWidth="1"/>
    <col min="13725" max="13726" width="3.85546875" style="10" customWidth="1"/>
    <col min="13727" max="13727" width="10.5703125" style="10" customWidth="1"/>
    <col min="13728" max="13728" width="3.85546875" style="10" customWidth="1"/>
    <col min="13729" max="13731" width="14.42578125" style="10" customWidth="1"/>
    <col min="13732" max="13732" width="4.140625" style="10" customWidth="1"/>
    <col min="13733" max="13733" width="15" style="10" customWidth="1"/>
    <col min="13734" max="13735" width="9.140625" style="10" customWidth="1"/>
    <col min="13736" max="13736" width="11.5703125" style="10" customWidth="1"/>
    <col min="13737" max="13737" width="18.140625" style="10" customWidth="1"/>
    <col min="13738" max="13738" width="13.140625" style="10" customWidth="1"/>
    <col min="13739" max="13739" width="12.28515625" style="10" customWidth="1"/>
    <col min="13740" max="13977" width="9.140625" style="10"/>
    <col min="13978" max="13978" width="1.42578125" style="10" customWidth="1"/>
    <col min="13979" max="13979" width="59.5703125" style="10" customWidth="1"/>
    <col min="13980" max="13980" width="9.140625" style="10" customWidth="1"/>
    <col min="13981" max="13982" width="3.85546875" style="10" customWidth="1"/>
    <col min="13983" max="13983" width="10.5703125" style="10" customWidth="1"/>
    <col min="13984" max="13984" width="3.85546875" style="10" customWidth="1"/>
    <col min="13985" max="13987" width="14.42578125" style="10" customWidth="1"/>
    <col min="13988" max="13988" width="4.140625" style="10" customWidth="1"/>
    <col min="13989" max="13989" width="15" style="10" customWidth="1"/>
    <col min="13990" max="13991" width="9.140625" style="10" customWidth="1"/>
    <col min="13992" max="13992" width="11.5703125" style="10" customWidth="1"/>
    <col min="13993" max="13993" width="18.140625" style="10" customWidth="1"/>
    <col min="13994" max="13994" width="13.140625" style="10" customWidth="1"/>
    <col min="13995" max="13995" width="12.28515625" style="10" customWidth="1"/>
    <col min="13996" max="14233" width="9.140625" style="10"/>
    <col min="14234" max="14234" width="1.42578125" style="10" customWidth="1"/>
    <col min="14235" max="14235" width="59.5703125" style="10" customWidth="1"/>
    <col min="14236" max="14236" width="9.140625" style="10" customWidth="1"/>
    <col min="14237" max="14238" width="3.85546875" style="10" customWidth="1"/>
    <col min="14239" max="14239" width="10.5703125" style="10" customWidth="1"/>
    <col min="14240" max="14240" width="3.85546875" style="10" customWidth="1"/>
    <col min="14241" max="14243" width="14.42578125" style="10" customWidth="1"/>
    <col min="14244" max="14244" width="4.140625" style="10" customWidth="1"/>
    <col min="14245" max="14245" width="15" style="10" customWidth="1"/>
    <col min="14246" max="14247" width="9.140625" style="10" customWidth="1"/>
    <col min="14248" max="14248" width="11.5703125" style="10" customWidth="1"/>
    <col min="14249" max="14249" width="18.140625" style="10" customWidth="1"/>
    <col min="14250" max="14250" width="13.140625" style="10" customWidth="1"/>
    <col min="14251" max="14251" width="12.28515625" style="10" customWidth="1"/>
    <col min="14252" max="14489" width="9.140625" style="10"/>
    <col min="14490" max="14490" width="1.42578125" style="10" customWidth="1"/>
    <col min="14491" max="14491" width="59.5703125" style="10" customWidth="1"/>
    <col min="14492" max="14492" width="9.140625" style="10" customWidth="1"/>
    <col min="14493" max="14494" width="3.85546875" style="10" customWidth="1"/>
    <col min="14495" max="14495" width="10.5703125" style="10" customWidth="1"/>
    <col min="14496" max="14496" width="3.85546875" style="10" customWidth="1"/>
    <col min="14497" max="14499" width="14.42578125" style="10" customWidth="1"/>
    <col min="14500" max="14500" width="4.140625" style="10" customWidth="1"/>
    <col min="14501" max="14501" width="15" style="10" customWidth="1"/>
    <col min="14502" max="14503" width="9.140625" style="10" customWidth="1"/>
    <col min="14504" max="14504" width="11.5703125" style="10" customWidth="1"/>
    <col min="14505" max="14505" width="18.140625" style="10" customWidth="1"/>
    <col min="14506" max="14506" width="13.140625" style="10" customWidth="1"/>
    <col min="14507" max="14507" width="12.28515625" style="10" customWidth="1"/>
    <col min="14508" max="14745" width="9.140625" style="10"/>
    <col min="14746" max="14746" width="1.42578125" style="10" customWidth="1"/>
    <col min="14747" max="14747" width="59.5703125" style="10" customWidth="1"/>
    <col min="14748" max="14748" width="9.140625" style="10" customWidth="1"/>
    <col min="14749" max="14750" width="3.85546875" style="10" customWidth="1"/>
    <col min="14751" max="14751" width="10.5703125" style="10" customWidth="1"/>
    <col min="14752" max="14752" width="3.85546875" style="10" customWidth="1"/>
    <col min="14753" max="14755" width="14.42578125" style="10" customWidth="1"/>
    <col min="14756" max="14756" width="4.140625" style="10" customWidth="1"/>
    <col min="14757" max="14757" width="15" style="10" customWidth="1"/>
    <col min="14758" max="14759" width="9.140625" style="10" customWidth="1"/>
    <col min="14760" max="14760" width="11.5703125" style="10" customWidth="1"/>
    <col min="14761" max="14761" width="18.140625" style="10" customWidth="1"/>
    <col min="14762" max="14762" width="13.140625" style="10" customWidth="1"/>
    <col min="14763" max="14763" width="12.28515625" style="10" customWidth="1"/>
    <col min="14764" max="15001" width="9.140625" style="10"/>
    <col min="15002" max="15002" width="1.42578125" style="10" customWidth="1"/>
    <col min="15003" max="15003" width="59.5703125" style="10" customWidth="1"/>
    <col min="15004" max="15004" width="9.140625" style="10" customWidth="1"/>
    <col min="15005" max="15006" width="3.85546875" style="10" customWidth="1"/>
    <col min="15007" max="15007" width="10.5703125" style="10" customWidth="1"/>
    <col min="15008" max="15008" width="3.85546875" style="10" customWidth="1"/>
    <col min="15009" max="15011" width="14.42578125" style="10" customWidth="1"/>
    <col min="15012" max="15012" width="4.140625" style="10" customWidth="1"/>
    <col min="15013" max="15013" width="15" style="10" customWidth="1"/>
    <col min="15014" max="15015" width="9.140625" style="10" customWidth="1"/>
    <col min="15016" max="15016" width="11.5703125" style="10" customWidth="1"/>
    <col min="15017" max="15017" width="18.140625" style="10" customWidth="1"/>
    <col min="15018" max="15018" width="13.140625" style="10" customWidth="1"/>
    <col min="15019" max="15019" width="12.28515625" style="10" customWidth="1"/>
    <col min="15020" max="15257" width="9.140625" style="10"/>
    <col min="15258" max="15258" width="1.42578125" style="10" customWidth="1"/>
    <col min="15259" max="15259" width="59.5703125" style="10" customWidth="1"/>
    <col min="15260" max="15260" width="9.140625" style="10" customWidth="1"/>
    <col min="15261" max="15262" width="3.85546875" style="10" customWidth="1"/>
    <col min="15263" max="15263" width="10.5703125" style="10" customWidth="1"/>
    <col min="15264" max="15264" width="3.85546875" style="10" customWidth="1"/>
    <col min="15265" max="15267" width="14.42578125" style="10" customWidth="1"/>
    <col min="15268" max="15268" width="4.140625" style="10" customWidth="1"/>
    <col min="15269" max="15269" width="15" style="10" customWidth="1"/>
    <col min="15270" max="15271" width="9.140625" style="10" customWidth="1"/>
    <col min="15272" max="15272" width="11.5703125" style="10" customWidth="1"/>
    <col min="15273" max="15273" width="18.140625" style="10" customWidth="1"/>
    <col min="15274" max="15274" width="13.140625" style="10" customWidth="1"/>
    <col min="15275" max="15275" width="12.28515625" style="10" customWidth="1"/>
    <col min="15276" max="15513" width="9.140625" style="10"/>
    <col min="15514" max="15514" width="1.42578125" style="10" customWidth="1"/>
    <col min="15515" max="15515" width="59.5703125" style="10" customWidth="1"/>
    <col min="15516" max="15516" width="9.140625" style="10" customWidth="1"/>
    <col min="15517" max="15518" width="3.85546875" style="10" customWidth="1"/>
    <col min="15519" max="15519" width="10.5703125" style="10" customWidth="1"/>
    <col min="15520" max="15520" width="3.85546875" style="10" customWidth="1"/>
    <col min="15521" max="15523" width="14.42578125" style="10" customWidth="1"/>
    <col min="15524" max="15524" width="4.140625" style="10" customWidth="1"/>
    <col min="15525" max="15525" width="15" style="10" customWidth="1"/>
    <col min="15526" max="15527" width="9.140625" style="10" customWidth="1"/>
    <col min="15528" max="15528" width="11.5703125" style="10" customWidth="1"/>
    <col min="15529" max="15529" width="18.140625" style="10" customWidth="1"/>
    <col min="15530" max="15530" width="13.140625" style="10" customWidth="1"/>
    <col min="15531" max="15531" width="12.28515625" style="10" customWidth="1"/>
    <col min="15532" max="15769" width="9.140625" style="10"/>
    <col min="15770" max="15770" width="1.42578125" style="10" customWidth="1"/>
    <col min="15771" max="15771" width="59.5703125" style="10" customWidth="1"/>
    <col min="15772" max="15772" width="9.140625" style="10" customWidth="1"/>
    <col min="15773" max="15774" width="3.85546875" style="10" customWidth="1"/>
    <col min="15775" max="15775" width="10.5703125" style="10" customWidth="1"/>
    <col min="15776" max="15776" width="3.85546875" style="10" customWidth="1"/>
    <col min="15777" max="15779" width="14.42578125" style="10" customWidth="1"/>
    <col min="15780" max="15780" width="4.140625" style="10" customWidth="1"/>
    <col min="15781" max="15781" width="15" style="10" customWidth="1"/>
    <col min="15782" max="15783" width="9.140625" style="10" customWidth="1"/>
    <col min="15784" max="15784" width="11.5703125" style="10" customWidth="1"/>
    <col min="15785" max="15785" width="18.140625" style="10" customWidth="1"/>
    <col min="15786" max="15786" width="13.140625" style="10" customWidth="1"/>
    <col min="15787" max="15787" width="12.28515625" style="10" customWidth="1"/>
    <col min="15788" max="16025" width="9.140625" style="10"/>
    <col min="16026" max="16026" width="1.42578125" style="10" customWidth="1"/>
    <col min="16027" max="16027" width="59.5703125" style="10" customWidth="1"/>
    <col min="16028" max="16028" width="9.140625" style="10" customWidth="1"/>
    <col min="16029" max="16030" width="3.85546875" style="10" customWidth="1"/>
    <col min="16031" max="16031" width="10.5703125" style="10" customWidth="1"/>
    <col min="16032" max="16032" width="3.85546875" style="10" customWidth="1"/>
    <col min="16033" max="16035" width="14.42578125" style="10" customWidth="1"/>
    <col min="16036" max="16036" width="4.140625" style="10" customWidth="1"/>
    <col min="16037" max="16037" width="15" style="10" customWidth="1"/>
    <col min="16038" max="16039" width="9.140625" style="10" customWidth="1"/>
    <col min="16040" max="16040" width="11.5703125" style="10" customWidth="1"/>
    <col min="16041" max="16041" width="18.140625" style="10" customWidth="1"/>
    <col min="16042" max="16042" width="13.140625" style="10" customWidth="1"/>
    <col min="16043" max="16043" width="12.28515625" style="10" customWidth="1"/>
    <col min="16044" max="16384" width="9.140625" style="10"/>
  </cols>
  <sheetData>
    <row r="1" spans="1:16" ht="15" customHeight="1" x14ac:dyDescent="0.25">
      <c r="H1" s="132" t="s">
        <v>424</v>
      </c>
      <c r="I1" s="132"/>
      <c r="J1" s="132"/>
      <c r="K1" s="132"/>
      <c r="L1" s="132"/>
      <c r="M1" s="13"/>
      <c r="N1" s="13"/>
      <c r="O1" s="13"/>
      <c r="P1" s="13"/>
    </row>
    <row r="2" spans="1:16" ht="74.25" customHeight="1" x14ac:dyDescent="0.25">
      <c r="H2" s="132" t="s">
        <v>458</v>
      </c>
      <c r="I2" s="132"/>
      <c r="J2" s="132"/>
      <c r="K2" s="132"/>
      <c r="L2" s="132"/>
      <c r="M2" s="13"/>
      <c r="N2" s="13"/>
      <c r="O2" s="13"/>
      <c r="P2" s="13"/>
    </row>
    <row r="3" spans="1:16" ht="18" customHeight="1" x14ac:dyDescent="0.25">
      <c r="H3" s="132" t="s">
        <v>465</v>
      </c>
      <c r="I3" s="132"/>
      <c r="J3" s="132"/>
      <c r="K3" s="132"/>
      <c r="L3" s="132"/>
      <c r="M3" s="13"/>
      <c r="N3" s="13"/>
      <c r="O3" s="13"/>
      <c r="P3" s="13"/>
    </row>
    <row r="4" spans="1:16" ht="63" customHeight="1" x14ac:dyDescent="0.25">
      <c r="H4" s="132" t="s">
        <v>423</v>
      </c>
      <c r="I4" s="132"/>
      <c r="J4" s="132"/>
      <c r="K4" s="132"/>
      <c r="L4" s="132"/>
      <c r="M4" s="13"/>
      <c r="N4" s="13"/>
      <c r="O4" s="13"/>
      <c r="P4" s="13"/>
    </row>
    <row r="5" spans="1:16" ht="44.25" customHeight="1" x14ac:dyDescent="0.25">
      <c r="A5" s="134" t="s">
        <v>464</v>
      </c>
      <c r="B5" s="134"/>
      <c r="C5" s="134"/>
      <c r="D5" s="134"/>
      <c r="E5" s="134"/>
      <c r="F5" s="134"/>
      <c r="G5" s="134"/>
      <c r="H5" s="134"/>
      <c r="I5" s="134"/>
      <c r="J5" s="134"/>
      <c r="K5" s="134"/>
      <c r="L5" s="134"/>
    </row>
    <row r="6" spans="1:16" ht="15" customHeight="1" x14ac:dyDescent="0.25">
      <c r="A6" s="94"/>
      <c r="B6" s="94"/>
      <c r="C6" s="94"/>
      <c r="D6" s="94"/>
      <c r="E6" s="94"/>
      <c r="F6" s="94"/>
      <c r="G6" s="94"/>
      <c r="H6" s="94"/>
      <c r="I6" s="94"/>
      <c r="J6" s="97"/>
      <c r="K6" s="97"/>
      <c r="L6" s="97" t="s">
        <v>223</v>
      </c>
    </row>
    <row r="7" spans="1:16" s="1" customFormat="1" ht="39.75" customHeight="1" x14ac:dyDescent="0.25">
      <c r="A7" s="64" t="s">
        <v>0</v>
      </c>
      <c r="B7" s="64" t="s">
        <v>147</v>
      </c>
      <c r="C7" s="64" t="s">
        <v>148</v>
      </c>
      <c r="D7" s="108" t="s">
        <v>149</v>
      </c>
      <c r="E7" s="64" t="s">
        <v>150</v>
      </c>
      <c r="F7" s="108" t="s">
        <v>2</v>
      </c>
      <c r="G7" s="108" t="s">
        <v>3</v>
      </c>
      <c r="H7" s="108" t="s">
        <v>151</v>
      </c>
      <c r="I7" s="108" t="s">
        <v>5</v>
      </c>
      <c r="J7" s="52" t="s">
        <v>289</v>
      </c>
      <c r="K7" s="52" t="s">
        <v>457</v>
      </c>
      <c r="L7" s="52" t="s">
        <v>438</v>
      </c>
    </row>
    <row r="8" spans="1:16" ht="30" x14ac:dyDescent="0.25">
      <c r="A8" s="106" t="s">
        <v>245</v>
      </c>
      <c r="B8" s="103">
        <v>51</v>
      </c>
      <c r="C8" s="103"/>
      <c r="D8" s="2"/>
      <c r="E8" s="103"/>
      <c r="F8" s="2"/>
      <c r="G8" s="2"/>
      <c r="H8" s="2"/>
      <c r="I8" s="2"/>
      <c r="J8" s="44">
        <f t="shared" ref="J8" si="0">J14+J78+J92+J97+J109+J121+J126+J137+J142+J159+J164+J175+J180+J9+J185+J233+J239+J260+J274+J280</f>
        <v>15622244.02</v>
      </c>
      <c r="K8" s="44">
        <f t="shared" ref="K8" si="1">K14+K78+K92+K97+K109+K121+K126+K137+K142+K159+K164+K175+K180+K9+K185+K233+K239+K260+K274+K280</f>
        <v>-582565.26</v>
      </c>
      <c r="L8" s="44">
        <f t="shared" ref="L8" si="2">L14+L78+L92+L97+L109+L121+L126+L137+L142+L159+L164+L175+L180+L9+L185+L233+L239+L260+L274+L280</f>
        <v>-621814</v>
      </c>
    </row>
    <row r="9" spans="1:16" ht="30" hidden="1" x14ac:dyDescent="0.25">
      <c r="A9" s="107" t="s">
        <v>303</v>
      </c>
      <c r="B9" s="103">
        <v>51</v>
      </c>
      <c r="C9" s="103">
        <v>0</v>
      </c>
      <c r="D9" s="2" t="s">
        <v>302</v>
      </c>
      <c r="E9" s="103"/>
      <c r="F9" s="3"/>
      <c r="G9" s="3"/>
      <c r="H9" s="3"/>
      <c r="I9" s="3"/>
      <c r="J9" s="6">
        <f t="shared" ref="J9:L12" si="3">J10</f>
        <v>0</v>
      </c>
      <c r="K9" s="6">
        <f t="shared" si="3"/>
        <v>0</v>
      </c>
      <c r="L9" s="6">
        <f t="shared" si="3"/>
        <v>0</v>
      </c>
    </row>
    <row r="10" spans="1:16" hidden="1" x14ac:dyDescent="0.25">
      <c r="A10" s="106" t="s">
        <v>6</v>
      </c>
      <c r="B10" s="103">
        <v>51</v>
      </c>
      <c r="C10" s="103">
        <v>0</v>
      </c>
      <c r="D10" s="2" t="s">
        <v>302</v>
      </c>
      <c r="E10" s="103">
        <v>851</v>
      </c>
      <c r="F10" s="3"/>
      <c r="G10" s="3"/>
      <c r="H10" s="3"/>
      <c r="I10" s="3"/>
      <c r="J10" s="6">
        <f t="shared" si="3"/>
        <v>0</v>
      </c>
      <c r="K10" s="6">
        <f t="shared" si="3"/>
        <v>0</v>
      </c>
      <c r="L10" s="6">
        <f t="shared" ref="L10:L12" si="4">L11</f>
        <v>0</v>
      </c>
    </row>
    <row r="11" spans="1:16" s="1" customFormat="1" ht="45" hidden="1" x14ac:dyDescent="0.25">
      <c r="A11" s="107" t="s">
        <v>257</v>
      </c>
      <c r="B11" s="103">
        <v>51</v>
      </c>
      <c r="C11" s="103">
        <v>0</v>
      </c>
      <c r="D11" s="2" t="s">
        <v>302</v>
      </c>
      <c r="E11" s="103">
        <v>851</v>
      </c>
      <c r="F11" s="3"/>
      <c r="G11" s="3"/>
      <c r="H11" s="3" t="s">
        <v>258</v>
      </c>
      <c r="I11" s="2"/>
      <c r="J11" s="20">
        <f t="shared" si="3"/>
        <v>0</v>
      </c>
      <c r="K11" s="20">
        <f t="shared" si="3"/>
        <v>0</v>
      </c>
      <c r="L11" s="20">
        <f t="shared" si="4"/>
        <v>0</v>
      </c>
    </row>
    <row r="12" spans="1:16" s="1" customFormat="1" ht="45" hidden="1" x14ac:dyDescent="0.25">
      <c r="A12" s="107" t="s">
        <v>69</v>
      </c>
      <c r="B12" s="103">
        <v>51</v>
      </c>
      <c r="C12" s="103">
        <v>0</v>
      </c>
      <c r="D12" s="2" t="s">
        <v>302</v>
      </c>
      <c r="E12" s="103">
        <v>851</v>
      </c>
      <c r="F12" s="3"/>
      <c r="G12" s="3"/>
      <c r="H12" s="3" t="s">
        <v>258</v>
      </c>
      <c r="I12" s="2" t="s">
        <v>70</v>
      </c>
      <c r="J12" s="20">
        <f t="shared" si="3"/>
        <v>0</v>
      </c>
      <c r="K12" s="20">
        <f t="shared" si="3"/>
        <v>0</v>
      </c>
      <c r="L12" s="20">
        <f t="shared" si="4"/>
        <v>0</v>
      </c>
    </row>
    <row r="13" spans="1:16" s="1" customFormat="1" hidden="1" x14ac:dyDescent="0.25">
      <c r="A13" s="107" t="s">
        <v>71</v>
      </c>
      <c r="B13" s="103">
        <v>51</v>
      </c>
      <c r="C13" s="103">
        <v>0</v>
      </c>
      <c r="D13" s="2" t="s">
        <v>302</v>
      </c>
      <c r="E13" s="103">
        <v>851</v>
      </c>
      <c r="F13" s="3"/>
      <c r="G13" s="3"/>
      <c r="H13" s="3" t="s">
        <v>258</v>
      </c>
      <c r="I13" s="2" t="s">
        <v>72</v>
      </c>
      <c r="J13" s="20">
        <f>'3.ВС'!J160</f>
        <v>0</v>
      </c>
      <c r="K13" s="20">
        <f>'3.ВС'!K160</f>
        <v>0</v>
      </c>
      <c r="L13" s="20">
        <f>'3.ВС'!L160</f>
        <v>0</v>
      </c>
    </row>
    <row r="14" spans="1:16" ht="60" x14ac:dyDescent="0.25">
      <c r="A14" s="106" t="s">
        <v>381</v>
      </c>
      <c r="B14" s="4">
        <v>51</v>
      </c>
      <c r="C14" s="4">
        <v>0</v>
      </c>
      <c r="D14" s="2" t="s">
        <v>11</v>
      </c>
      <c r="E14" s="4"/>
      <c r="F14" s="2"/>
      <c r="G14" s="2"/>
      <c r="H14" s="2"/>
      <c r="I14" s="2"/>
      <c r="J14" s="44">
        <f t="shared" ref="J14:L14" si="5">J15</f>
        <v>2925</v>
      </c>
      <c r="K14" s="44">
        <f t="shared" si="5"/>
        <v>0</v>
      </c>
      <c r="L14" s="44">
        <f t="shared" si="5"/>
        <v>0</v>
      </c>
    </row>
    <row r="15" spans="1:16" x14ac:dyDescent="0.25">
      <c r="A15" s="106" t="s">
        <v>6</v>
      </c>
      <c r="B15" s="4">
        <v>51</v>
      </c>
      <c r="C15" s="4">
        <v>0</v>
      </c>
      <c r="D15" s="2" t="s">
        <v>11</v>
      </c>
      <c r="E15" s="4">
        <v>851</v>
      </c>
      <c r="F15" s="2"/>
      <c r="G15" s="2"/>
      <c r="H15" s="2"/>
      <c r="I15" s="2"/>
      <c r="J15" s="44">
        <f>J16+J21+J26+J31+J36+J41+J44+J51+J54+J57+J60+J63+J66+J69+J72+J75</f>
        <v>2925</v>
      </c>
      <c r="K15" s="44">
        <f t="shared" ref="K15:L15" si="6">K16+K21+K26+K31+K36+K41+K44+K51+K54+K57+K60+K63+K66+K69+K72+K75</f>
        <v>0</v>
      </c>
      <c r="L15" s="44">
        <f t="shared" si="6"/>
        <v>0</v>
      </c>
    </row>
    <row r="16" spans="1:16" ht="270" hidden="1" x14ac:dyDescent="0.25">
      <c r="A16" s="107" t="s">
        <v>411</v>
      </c>
      <c r="B16" s="103">
        <v>51</v>
      </c>
      <c r="C16" s="103">
        <v>0</v>
      </c>
      <c r="D16" s="2" t="s">
        <v>11</v>
      </c>
      <c r="E16" s="103">
        <v>851</v>
      </c>
      <c r="F16" s="3" t="s">
        <v>211</v>
      </c>
      <c r="G16" s="3" t="s">
        <v>210</v>
      </c>
      <c r="H16" s="2" t="s">
        <v>409</v>
      </c>
      <c r="I16" s="2"/>
      <c r="J16" s="44">
        <f t="shared" ref="J16" si="7">J17+J19</f>
        <v>0</v>
      </c>
      <c r="K16" s="44">
        <f t="shared" ref="K16" si="8">K17+K19</f>
        <v>0</v>
      </c>
      <c r="L16" s="44">
        <f t="shared" ref="L16" si="9">L17+L19</f>
        <v>0</v>
      </c>
    </row>
    <row r="17" spans="1:12" ht="105" hidden="1" x14ac:dyDescent="0.25">
      <c r="A17" s="107" t="s">
        <v>15</v>
      </c>
      <c r="B17" s="103">
        <v>51</v>
      </c>
      <c r="C17" s="103">
        <v>0</v>
      </c>
      <c r="D17" s="2" t="s">
        <v>11</v>
      </c>
      <c r="E17" s="103">
        <v>851</v>
      </c>
      <c r="F17" s="3" t="s">
        <v>211</v>
      </c>
      <c r="G17" s="3" t="s">
        <v>210</v>
      </c>
      <c r="H17" s="2" t="s">
        <v>409</v>
      </c>
      <c r="I17" s="2" t="s">
        <v>17</v>
      </c>
      <c r="J17" s="44">
        <f t="shared" ref="J17:L17" si="10">J18</f>
        <v>0</v>
      </c>
      <c r="K17" s="44">
        <f t="shared" si="10"/>
        <v>0</v>
      </c>
      <c r="L17" s="44">
        <f t="shared" si="10"/>
        <v>0</v>
      </c>
    </row>
    <row r="18" spans="1:12" ht="45" hidden="1" x14ac:dyDescent="0.25">
      <c r="A18" s="107" t="s">
        <v>265</v>
      </c>
      <c r="B18" s="103">
        <v>51</v>
      </c>
      <c r="C18" s="103">
        <v>0</v>
      </c>
      <c r="D18" s="2" t="s">
        <v>11</v>
      </c>
      <c r="E18" s="103">
        <v>851</v>
      </c>
      <c r="F18" s="3" t="s">
        <v>211</v>
      </c>
      <c r="G18" s="3" t="s">
        <v>210</v>
      </c>
      <c r="H18" s="2" t="s">
        <v>409</v>
      </c>
      <c r="I18" s="2" t="s">
        <v>18</v>
      </c>
      <c r="J18" s="44">
        <f>'3.ВС'!J14</f>
        <v>0</v>
      </c>
      <c r="K18" s="44">
        <f>'3.ВС'!K14</f>
        <v>0</v>
      </c>
      <c r="L18" s="44">
        <f>'3.ВС'!L14</f>
        <v>0</v>
      </c>
    </row>
    <row r="19" spans="1:12" ht="45" hidden="1" x14ac:dyDescent="0.25">
      <c r="A19" s="107" t="s">
        <v>20</v>
      </c>
      <c r="B19" s="103">
        <v>51</v>
      </c>
      <c r="C19" s="103">
        <v>0</v>
      </c>
      <c r="D19" s="2" t="s">
        <v>11</v>
      </c>
      <c r="E19" s="103">
        <v>851</v>
      </c>
      <c r="F19" s="3" t="s">
        <v>211</v>
      </c>
      <c r="G19" s="3" t="s">
        <v>210</v>
      </c>
      <c r="H19" s="2" t="s">
        <v>409</v>
      </c>
      <c r="I19" s="2" t="s">
        <v>21</v>
      </c>
      <c r="J19" s="44">
        <f t="shared" ref="J19:L19" si="11">J20</f>
        <v>0</v>
      </c>
      <c r="K19" s="44">
        <f t="shared" si="11"/>
        <v>0</v>
      </c>
      <c r="L19" s="44">
        <f t="shared" si="11"/>
        <v>0</v>
      </c>
    </row>
    <row r="20" spans="1:12" ht="45" hidden="1" x14ac:dyDescent="0.25">
      <c r="A20" s="107" t="s">
        <v>9</v>
      </c>
      <c r="B20" s="103">
        <v>51</v>
      </c>
      <c r="C20" s="103">
        <v>0</v>
      </c>
      <c r="D20" s="2" t="s">
        <v>11</v>
      </c>
      <c r="E20" s="103">
        <v>851</v>
      </c>
      <c r="F20" s="3" t="s">
        <v>211</v>
      </c>
      <c r="G20" s="3" t="s">
        <v>210</v>
      </c>
      <c r="H20" s="2" t="s">
        <v>409</v>
      </c>
      <c r="I20" s="2" t="s">
        <v>22</v>
      </c>
      <c r="J20" s="44">
        <f>'3.ВС'!J16</f>
        <v>0</v>
      </c>
      <c r="K20" s="44">
        <f>'3.ВС'!K16</f>
        <v>0</v>
      </c>
      <c r="L20" s="44">
        <f>'3.ВС'!L16</f>
        <v>0</v>
      </c>
    </row>
    <row r="21" spans="1:12" ht="211.5" customHeight="1" x14ac:dyDescent="0.25">
      <c r="A21" s="130" t="s">
        <v>416</v>
      </c>
      <c r="B21" s="103">
        <v>51</v>
      </c>
      <c r="C21" s="103">
        <v>0</v>
      </c>
      <c r="D21" s="2" t="s">
        <v>11</v>
      </c>
      <c r="E21" s="103">
        <v>851</v>
      </c>
      <c r="F21" s="3" t="s">
        <v>211</v>
      </c>
      <c r="G21" s="3" t="s">
        <v>210</v>
      </c>
      <c r="H21" s="2" t="s">
        <v>408</v>
      </c>
      <c r="I21" s="2"/>
      <c r="J21" s="20">
        <f t="shared" ref="J21" si="12">J22+J24</f>
        <v>-200</v>
      </c>
      <c r="K21" s="20">
        <f t="shared" ref="K21" si="13">K22+K24</f>
        <v>-200</v>
      </c>
      <c r="L21" s="20">
        <f t="shared" ref="L21" si="14">L22+L24</f>
        <v>-200</v>
      </c>
    </row>
    <row r="22" spans="1:12" ht="105" hidden="1" x14ac:dyDescent="0.25">
      <c r="A22" s="106" t="s">
        <v>15</v>
      </c>
      <c r="B22" s="103">
        <v>51</v>
      </c>
      <c r="C22" s="103">
        <v>0</v>
      </c>
      <c r="D22" s="2" t="s">
        <v>11</v>
      </c>
      <c r="E22" s="103">
        <v>851</v>
      </c>
      <c r="F22" s="3" t="s">
        <v>11</v>
      </c>
      <c r="G22" s="3" t="s">
        <v>33</v>
      </c>
      <c r="H22" s="2" t="s">
        <v>408</v>
      </c>
      <c r="I22" s="2" t="s">
        <v>17</v>
      </c>
      <c r="J22" s="20">
        <f t="shared" ref="J22:L22" si="15">J23</f>
        <v>0</v>
      </c>
      <c r="K22" s="20">
        <f t="shared" si="15"/>
        <v>0</v>
      </c>
      <c r="L22" s="20">
        <f t="shared" si="15"/>
        <v>0</v>
      </c>
    </row>
    <row r="23" spans="1:12" ht="45" hidden="1" x14ac:dyDescent="0.25">
      <c r="A23" s="106" t="s">
        <v>8</v>
      </c>
      <c r="B23" s="103">
        <v>51</v>
      </c>
      <c r="C23" s="103">
        <v>0</v>
      </c>
      <c r="D23" s="2" t="s">
        <v>11</v>
      </c>
      <c r="E23" s="103">
        <v>851</v>
      </c>
      <c r="F23" s="3" t="s">
        <v>11</v>
      </c>
      <c r="G23" s="3" t="s">
        <v>33</v>
      </c>
      <c r="H23" s="2" t="s">
        <v>408</v>
      </c>
      <c r="I23" s="2" t="s">
        <v>18</v>
      </c>
      <c r="J23" s="20">
        <f>'3.ВС'!J19</f>
        <v>0</v>
      </c>
      <c r="K23" s="20">
        <f>'3.ВС'!K19</f>
        <v>0</v>
      </c>
      <c r="L23" s="20">
        <f>'3.ВС'!L19</f>
        <v>0</v>
      </c>
    </row>
    <row r="24" spans="1:12" ht="45" x14ac:dyDescent="0.25">
      <c r="A24" s="107" t="s">
        <v>20</v>
      </c>
      <c r="B24" s="103">
        <v>51</v>
      </c>
      <c r="C24" s="103">
        <v>0</v>
      </c>
      <c r="D24" s="2" t="s">
        <v>11</v>
      </c>
      <c r="E24" s="103">
        <v>851</v>
      </c>
      <c r="F24" s="3" t="s">
        <v>11</v>
      </c>
      <c r="G24" s="3" t="s">
        <v>33</v>
      </c>
      <c r="H24" s="2" t="s">
        <v>408</v>
      </c>
      <c r="I24" s="2" t="s">
        <v>21</v>
      </c>
      <c r="J24" s="20">
        <f t="shared" ref="J24:L24" si="16">J25</f>
        <v>-200</v>
      </c>
      <c r="K24" s="20">
        <f t="shared" si="16"/>
        <v>-200</v>
      </c>
      <c r="L24" s="20">
        <f t="shared" si="16"/>
        <v>-200</v>
      </c>
    </row>
    <row r="25" spans="1:12" ht="45" x14ac:dyDescent="0.25">
      <c r="A25" s="107" t="s">
        <v>9</v>
      </c>
      <c r="B25" s="103">
        <v>51</v>
      </c>
      <c r="C25" s="103">
        <v>0</v>
      </c>
      <c r="D25" s="2" t="s">
        <v>11</v>
      </c>
      <c r="E25" s="103">
        <v>851</v>
      </c>
      <c r="F25" s="3" t="s">
        <v>11</v>
      </c>
      <c r="G25" s="3" t="s">
        <v>33</v>
      </c>
      <c r="H25" s="2" t="s">
        <v>408</v>
      </c>
      <c r="I25" s="2" t="s">
        <v>22</v>
      </c>
      <c r="J25" s="20">
        <f>'3.ВС'!J21</f>
        <v>-200</v>
      </c>
      <c r="K25" s="20">
        <f>'3.ВС'!K21</f>
        <v>-200</v>
      </c>
      <c r="L25" s="20">
        <f>'3.ВС'!L21</f>
        <v>-200</v>
      </c>
    </row>
    <row r="26" spans="1:12" ht="253.5" customHeight="1" x14ac:dyDescent="0.25">
      <c r="A26" s="130" t="s">
        <v>412</v>
      </c>
      <c r="B26" s="103">
        <v>51</v>
      </c>
      <c r="C26" s="103">
        <v>0</v>
      </c>
      <c r="D26" s="2" t="s">
        <v>11</v>
      </c>
      <c r="E26" s="103">
        <v>851</v>
      </c>
      <c r="F26" s="3" t="s">
        <v>11</v>
      </c>
      <c r="G26" s="3" t="s">
        <v>33</v>
      </c>
      <c r="H26" s="2" t="s">
        <v>410</v>
      </c>
      <c r="I26" s="2"/>
      <c r="J26" s="20">
        <f t="shared" ref="J26" si="17">J27+J29</f>
        <v>200</v>
      </c>
      <c r="K26" s="20">
        <f t="shared" ref="K26" si="18">K27+K29</f>
        <v>200</v>
      </c>
      <c r="L26" s="20">
        <f t="shared" ref="L26" si="19">L27+L29</f>
        <v>200</v>
      </c>
    </row>
    <row r="27" spans="1:12" ht="45" x14ac:dyDescent="0.25">
      <c r="A27" s="107" t="s">
        <v>20</v>
      </c>
      <c r="B27" s="103">
        <v>51</v>
      </c>
      <c r="C27" s="103">
        <v>0</v>
      </c>
      <c r="D27" s="2" t="s">
        <v>11</v>
      </c>
      <c r="E27" s="103">
        <v>851</v>
      </c>
      <c r="F27" s="3" t="s">
        <v>11</v>
      </c>
      <c r="G27" s="3" t="s">
        <v>33</v>
      </c>
      <c r="H27" s="2" t="s">
        <v>410</v>
      </c>
      <c r="I27" s="2" t="s">
        <v>21</v>
      </c>
      <c r="J27" s="20">
        <f t="shared" ref="J27:L27" si="20">J28</f>
        <v>200</v>
      </c>
      <c r="K27" s="20">
        <f t="shared" si="20"/>
        <v>200</v>
      </c>
      <c r="L27" s="20">
        <f t="shared" si="20"/>
        <v>200</v>
      </c>
    </row>
    <row r="28" spans="1:12" ht="45" x14ac:dyDescent="0.25">
      <c r="A28" s="107" t="s">
        <v>9</v>
      </c>
      <c r="B28" s="103">
        <v>51</v>
      </c>
      <c r="C28" s="103">
        <v>0</v>
      </c>
      <c r="D28" s="2" t="s">
        <v>11</v>
      </c>
      <c r="E28" s="103">
        <v>851</v>
      </c>
      <c r="F28" s="3" t="s">
        <v>11</v>
      </c>
      <c r="G28" s="3" t="s">
        <v>33</v>
      </c>
      <c r="H28" s="2" t="s">
        <v>410</v>
      </c>
      <c r="I28" s="2" t="s">
        <v>22</v>
      </c>
      <c r="J28" s="20">
        <f>'3.ВС'!J24</f>
        <v>200</v>
      </c>
      <c r="K28" s="20">
        <f>'3.ВС'!K24</f>
        <v>200</v>
      </c>
      <c r="L28" s="20">
        <f>'3.ВС'!L24</f>
        <v>200</v>
      </c>
    </row>
    <row r="29" spans="1:12" hidden="1" x14ac:dyDescent="0.25">
      <c r="A29" s="106" t="s">
        <v>34</v>
      </c>
      <c r="B29" s="103">
        <v>51</v>
      </c>
      <c r="C29" s="103">
        <v>0</v>
      </c>
      <c r="D29" s="2" t="s">
        <v>11</v>
      </c>
      <c r="E29" s="103">
        <v>851</v>
      </c>
      <c r="F29" s="3" t="s">
        <v>11</v>
      </c>
      <c r="G29" s="3" t="s">
        <v>33</v>
      </c>
      <c r="H29" s="2" t="s">
        <v>410</v>
      </c>
      <c r="I29" s="2" t="s">
        <v>35</v>
      </c>
      <c r="J29" s="20">
        <f t="shared" ref="J29:L29" si="21">J30</f>
        <v>0</v>
      </c>
      <c r="K29" s="20">
        <f t="shared" si="21"/>
        <v>0</v>
      </c>
      <c r="L29" s="20">
        <f t="shared" si="21"/>
        <v>0</v>
      </c>
    </row>
    <row r="30" spans="1:12" hidden="1" x14ac:dyDescent="0.25">
      <c r="A30" s="106" t="s">
        <v>36</v>
      </c>
      <c r="B30" s="103">
        <v>51</v>
      </c>
      <c r="C30" s="103">
        <v>0</v>
      </c>
      <c r="D30" s="2" t="s">
        <v>11</v>
      </c>
      <c r="E30" s="103">
        <v>851</v>
      </c>
      <c r="F30" s="3" t="s">
        <v>11</v>
      </c>
      <c r="G30" s="3" t="s">
        <v>33</v>
      </c>
      <c r="H30" s="2" t="s">
        <v>410</v>
      </c>
      <c r="I30" s="2" t="s">
        <v>37</v>
      </c>
      <c r="J30" s="20">
        <f>'3.ВС'!J26</f>
        <v>0</v>
      </c>
      <c r="K30" s="20">
        <f>'3.ВС'!K26</f>
        <v>0</v>
      </c>
      <c r="L30" s="20">
        <f>'3.ВС'!L26</f>
        <v>0</v>
      </c>
    </row>
    <row r="31" spans="1:12" ht="105" hidden="1" x14ac:dyDescent="0.25">
      <c r="A31" s="107" t="s">
        <v>435</v>
      </c>
      <c r="B31" s="103">
        <v>51</v>
      </c>
      <c r="C31" s="103">
        <v>0</v>
      </c>
      <c r="D31" s="2" t="s">
        <v>11</v>
      </c>
      <c r="E31" s="103">
        <v>851</v>
      </c>
      <c r="F31" s="3" t="s">
        <v>13</v>
      </c>
      <c r="G31" s="3" t="s">
        <v>62</v>
      </c>
      <c r="H31" s="3" t="s">
        <v>443</v>
      </c>
      <c r="I31" s="3"/>
      <c r="J31" s="20">
        <f t="shared" ref="J31" si="22">J32+J34</f>
        <v>0</v>
      </c>
      <c r="K31" s="20">
        <f t="shared" ref="K31" si="23">K32+K34</f>
        <v>0</v>
      </c>
      <c r="L31" s="20">
        <f t="shared" ref="L31" si="24">L32+L34</f>
        <v>0</v>
      </c>
    </row>
    <row r="32" spans="1:12" ht="105" hidden="1" x14ac:dyDescent="0.25">
      <c r="A32" s="107" t="s">
        <v>15</v>
      </c>
      <c r="B32" s="103">
        <v>51</v>
      </c>
      <c r="C32" s="103">
        <v>0</v>
      </c>
      <c r="D32" s="2" t="s">
        <v>11</v>
      </c>
      <c r="E32" s="103">
        <v>851</v>
      </c>
      <c r="F32" s="3" t="s">
        <v>13</v>
      </c>
      <c r="G32" s="3" t="s">
        <v>62</v>
      </c>
      <c r="H32" s="3" t="s">
        <v>443</v>
      </c>
      <c r="I32" s="2" t="s">
        <v>17</v>
      </c>
      <c r="J32" s="20">
        <f t="shared" ref="J32:L32" si="25">J33</f>
        <v>0</v>
      </c>
      <c r="K32" s="20">
        <f t="shared" si="25"/>
        <v>0</v>
      </c>
      <c r="L32" s="20">
        <f t="shared" si="25"/>
        <v>0</v>
      </c>
    </row>
    <row r="33" spans="1:12" ht="45" hidden="1" x14ac:dyDescent="0.25">
      <c r="A33" s="107" t="s">
        <v>265</v>
      </c>
      <c r="B33" s="103">
        <v>51</v>
      </c>
      <c r="C33" s="103">
        <v>0</v>
      </c>
      <c r="D33" s="2" t="s">
        <v>11</v>
      </c>
      <c r="E33" s="103">
        <v>851</v>
      </c>
      <c r="F33" s="3" t="s">
        <v>13</v>
      </c>
      <c r="G33" s="3" t="s">
        <v>62</v>
      </c>
      <c r="H33" s="3" t="s">
        <v>443</v>
      </c>
      <c r="I33" s="2" t="s">
        <v>18</v>
      </c>
      <c r="J33" s="20">
        <f>'3.ВС'!J29</f>
        <v>0</v>
      </c>
      <c r="K33" s="20">
        <f>'3.ВС'!K29</f>
        <v>0</v>
      </c>
      <c r="L33" s="20">
        <f>'3.ВС'!L29</f>
        <v>0</v>
      </c>
    </row>
    <row r="34" spans="1:12" ht="45" hidden="1" x14ac:dyDescent="0.25">
      <c r="A34" s="107" t="s">
        <v>20</v>
      </c>
      <c r="B34" s="103">
        <v>51</v>
      </c>
      <c r="C34" s="103">
        <v>0</v>
      </c>
      <c r="D34" s="2" t="s">
        <v>11</v>
      </c>
      <c r="E34" s="103">
        <v>851</v>
      </c>
      <c r="F34" s="3" t="s">
        <v>13</v>
      </c>
      <c r="G34" s="3" t="s">
        <v>62</v>
      </c>
      <c r="H34" s="3" t="s">
        <v>443</v>
      </c>
      <c r="I34" s="2" t="s">
        <v>21</v>
      </c>
      <c r="J34" s="20">
        <f t="shared" ref="J34:L34" si="26">J35</f>
        <v>0</v>
      </c>
      <c r="K34" s="20">
        <f t="shared" si="26"/>
        <v>0</v>
      </c>
      <c r="L34" s="20">
        <f t="shared" si="26"/>
        <v>0</v>
      </c>
    </row>
    <row r="35" spans="1:12" ht="45" hidden="1" x14ac:dyDescent="0.25">
      <c r="A35" s="107" t="s">
        <v>9</v>
      </c>
      <c r="B35" s="103">
        <v>51</v>
      </c>
      <c r="C35" s="103">
        <v>0</v>
      </c>
      <c r="D35" s="2" t="s">
        <v>11</v>
      </c>
      <c r="E35" s="103">
        <v>851</v>
      </c>
      <c r="F35" s="3" t="s">
        <v>13</v>
      </c>
      <c r="G35" s="3" t="s">
        <v>62</v>
      </c>
      <c r="H35" s="3" t="s">
        <v>443</v>
      </c>
      <c r="I35" s="2" t="s">
        <v>22</v>
      </c>
      <c r="J35" s="20">
        <f>'3.ВС'!J31</f>
        <v>0</v>
      </c>
      <c r="K35" s="20">
        <f>'3.ВС'!K31</f>
        <v>0</v>
      </c>
      <c r="L35" s="20">
        <f>'3.ВС'!L31</f>
        <v>0</v>
      </c>
    </row>
    <row r="36" spans="1:12" ht="75" hidden="1" x14ac:dyDescent="0.25">
      <c r="A36" s="106" t="s">
        <v>63</v>
      </c>
      <c r="B36" s="103">
        <v>51</v>
      </c>
      <c r="C36" s="103">
        <v>0</v>
      </c>
      <c r="D36" s="2" t="s">
        <v>11</v>
      </c>
      <c r="E36" s="103">
        <v>851</v>
      </c>
      <c r="F36" s="3" t="s">
        <v>13</v>
      </c>
      <c r="G36" s="3" t="s">
        <v>62</v>
      </c>
      <c r="H36" s="3" t="s">
        <v>152</v>
      </c>
      <c r="I36" s="3"/>
      <c r="J36" s="20">
        <f t="shared" ref="J36" si="27">J37+J39</f>
        <v>0</v>
      </c>
      <c r="K36" s="20">
        <f t="shared" ref="K36" si="28">K37+K39</f>
        <v>0</v>
      </c>
      <c r="L36" s="20">
        <f t="shared" ref="L36" si="29">L37+L39</f>
        <v>0</v>
      </c>
    </row>
    <row r="37" spans="1:12" ht="105" hidden="1" x14ac:dyDescent="0.25">
      <c r="A37" s="106" t="s">
        <v>15</v>
      </c>
      <c r="B37" s="103">
        <v>51</v>
      </c>
      <c r="C37" s="103">
        <v>0</v>
      </c>
      <c r="D37" s="2" t="s">
        <v>11</v>
      </c>
      <c r="E37" s="103">
        <v>851</v>
      </c>
      <c r="F37" s="3" t="s">
        <v>13</v>
      </c>
      <c r="G37" s="3" t="s">
        <v>62</v>
      </c>
      <c r="H37" s="3" t="s">
        <v>152</v>
      </c>
      <c r="I37" s="2" t="s">
        <v>17</v>
      </c>
      <c r="J37" s="20">
        <f t="shared" ref="J37:L37" si="30">J38</f>
        <v>0</v>
      </c>
      <c r="K37" s="20">
        <f t="shared" si="30"/>
        <v>0</v>
      </c>
      <c r="L37" s="20">
        <f t="shared" si="30"/>
        <v>0</v>
      </c>
    </row>
    <row r="38" spans="1:12" ht="45" hidden="1" x14ac:dyDescent="0.25">
      <c r="A38" s="106" t="s">
        <v>8</v>
      </c>
      <c r="B38" s="103">
        <v>51</v>
      </c>
      <c r="C38" s="103">
        <v>0</v>
      </c>
      <c r="D38" s="2" t="s">
        <v>11</v>
      </c>
      <c r="E38" s="103">
        <v>851</v>
      </c>
      <c r="F38" s="3" t="s">
        <v>13</v>
      </c>
      <c r="G38" s="3" t="s">
        <v>62</v>
      </c>
      <c r="H38" s="3" t="s">
        <v>152</v>
      </c>
      <c r="I38" s="2" t="s">
        <v>18</v>
      </c>
      <c r="J38" s="20">
        <f>'3.ВС'!J34</f>
        <v>0</v>
      </c>
      <c r="K38" s="20">
        <f>'3.ВС'!K34</f>
        <v>0</v>
      </c>
      <c r="L38" s="20">
        <f>'3.ВС'!L34</f>
        <v>0</v>
      </c>
    </row>
    <row r="39" spans="1:12" ht="45" hidden="1" x14ac:dyDescent="0.25">
      <c r="A39" s="107" t="s">
        <v>20</v>
      </c>
      <c r="B39" s="103">
        <v>51</v>
      </c>
      <c r="C39" s="103">
        <v>0</v>
      </c>
      <c r="D39" s="2" t="s">
        <v>11</v>
      </c>
      <c r="E39" s="103">
        <v>851</v>
      </c>
      <c r="F39" s="3" t="s">
        <v>13</v>
      </c>
      <c r="G39" s="3" t="s">
        <v>62</v>
      </c>
      <c r="H39" s="3" t="s">
        <v>152</v>
      </c>
      <c r="I39" s="2" t="s">
        <v>21</v>
      </c>
      <c r="J39" s="20">
        <f t="shared" ref="J39:L39" si="31">J40</f>
        <v>0</v>
      </c>
      <c r="K39" s="20">
        <f t="shared" si="31"/>
        <v>0</v>
      </c>
      <c r="L39" s="20">
        <f t="shared" si="31"/>
        <v>0</v>
      </c>
    </row>
    <row r="40" spans="1:12" ht="45" hidden="1" x14ac:dyDescent="0.25">
      <c r="A40" s="107" t="s">
        <v>9</v>
      </c>
      <c r="B40" s="103">
        <v>51</v>
      </c>
      <c r="C40" s="103">
        <v>0</v>
      </c>
      <c r="D40" s="2" t="s">
        <v>11</v>
      </c>
      <c r="E40" s="103">
        <v>851</v>
      </c>
      <c r="F40" s="3" t="s">
        <v>13</v>
      </c>
      <c r="G40" s="3" t="s">
        <v>62</v>
      </c>
      <c r="H40" s="3" t="s">
        <v>152</v>
      </c>
      <c r="I40" s="2" t="s">
        <v>22</v>
      </c>
      <c r="J40" s="20">
        <f>'3.ВС'!J36</f>
        <v>0</v>
      </c>
      <c r="K40" s="20">
        <f>'3.ВС'!K36</f>
        <v>0</v>
      </c>
      <c r="L40" s="20">
        <f>'3.ВС'!L36</f>
        <v>0</v>
      </c>
    </row>
    <row r="41" spans="1:12" ht="60" hidden="1" x14ac:dyDescent="0.25">
      <c r="A41" s="106" t="s">
        <v>14</v>
      </c>
      <c r="B41" s="103">
        <v>51</v>
      </c>
      <c r="C41" s="103">
        <v>0</v>
      </c>
      <c r="D41" s="2" t="s">
        <v>11</v>
      </c>
      <c r="E41" s="103">
        <v>851</v>
      </c>
      <c r="F41" s="2" t="s">
        <v>11</v>
      </c>
      <c r="G41" s="2" t="s">
        <v>13</v>
      </c>
      <c r="H41" s="2" t="s">
        <v>184</v>
      </c>
      <c r="I41" s="2"/>
      <c r="J41" s="20">
        <f t="shared" ref="J41:L42" si="32">J42</f>
        <v>0</v>
      </c>
      <c r="K41" s="20">
        <f t="shared" si="32"/>
        <v>0</v>
      </c>
      <c r="L41" s="20">
        <f t="shared" si="32"/>
        <v>0</v>
      </c>
    </row>
    <row r="42" spans="1:12" ht="105" hidden="1" x14ac:dyDescent="0.25">
      <c r="A42" s="106" t="s">
        <v>15</v>
      </c>
      <c r="B42" s="103">
        <v>51</v>
      </c>
      <c r="C42" s="103">
        <v>0</v>
      </c>
      <c r="D42" s="2" t="s">
        <v>11</v>
      </c>
      <c r="E42" s="103">
        <v>851</v>
      </c>
      <c r="F42" s="2" t="s">
        <v>16</v>
      </c>
      <c r="G42" s="2" t="s">
        <v>13</v>
      </c>
      <c r="H42" s="2" t="s">
        <v>184</v>
      </c>
      <c r="I42" s="2" t="s">
        <v>17</v>
      </c>
      <c r="J42" s="20">
        <f t="shared" si="32"/>
        <v>0</v>
      </c>
      <c r="K42" s="20">
        <f t="shared" si="32"/>
        <v>0</v>
      </c>
      <c r="L42" s="20">
        <f t="shared" ref="L42" si="33">L43</f>
        <v>0</v>
      </c>
    </row>
    <row r="43" spans="1:12" ht="45" hidden="1" x14ac:dyDescent="0.25">
      <c r="A43" s="106" t="s">
        <v>8</v>
      </c>
      <c r="B43" s="103">
        <v>51</v>
      </c>
      <c r="C43" s="103">
        <v>0</v>
      </c>
      <c r="D43" s="2" t="s">
        <v>11</v>
      </c>
      <c r="E43" s="103">
        <v>851</v>
      </c>
      <c r="F43" s="2" t="s">
        <v>11</v>
      </c>
      <c r="G43" s="2" t="s">
        <v>13</v>
      </c>
      <c r="H43" s="2" t="s">
        <v>184</v>
      </c>
      <c r="I43" s="2" t="s">
        <v>18</v>
      </c>
      <c r="J43" s="20">
        <f>'3.ВС'!J39</f>
        <v>0</v>
      </c>
      <c r="K43" s="20">
        <f>'3.ВС'!K39</f>
        <v>0</v>
      </c>
      <c r="L43" s="20">
        <f>'3.ВС'!L39</f>
        <v>0</v>
      </c>
    </row>
    <row r="44" spans="1:12" ht="45" hidden="1" x14ac:dyDescent="0.25">
      <c r="A44" s="106" t="s">
        <v>19</v>
      </c>
      <c r="B44" s="103">
        <v>51</v>
      </c>
      <c r="C44" s="103">
        <v>0</v>
      </c>
      <c r="D44" s="2" t="s">
        <v>11</v>
      </c>
      <c r="E44" s="103">
        <v>851</v>
      </c>
      <c r="F44" s="2" t="s">
        <v>16</v>
      </c>
      <c r="G44" s="2" t="s">
        <v>13</v>
      </c>
      <c r="H44" s="2" t="s">
        <v>185</v>
      </c>
      <c r="I44" s="2"/>
      <c r="J44" s="20">
        <f t="shared" ref="J44" si="34">J45+J47+J49</f>
        <v>0</v>
      </c>
      <c r="K44" s="20">
        <f t="shared" ref="K44" si="35">K45+K47+K49</f>
        <v>0</v>
      </c>
      <c r="L44" s="20">
        <f t="shared" ref="L44" si="36">L45+L47+L49</f>
        <v>0</v>
      </c>
    </row>
    <row r="45" spans="1:12" ht="105" hidden="1" x14ac:dyDescent="0.25">
      <c r="A45" s="106" t="s">
        <v>15</v>
      </c>
      <c r="B45" s="103">
        <v>51</v>
      </c>
      <c r="C45" s="103">
        <v>0</v>
      </c>
      <c r="D45" s="2" t="s">
        <v>11</v>
      </c>
      <c r="E45" s="103">
        <v>851</v>
      </c>
      <c r="F45" s="2" t="s">
        <v>11</v>
      </c>
      <c r="G45" s="2" t="s">
        <v>13</v>
      </c>
      <c r="H45" s="2" t="s">
        <v>185</v>
      </c>
      <c r="I45" s="2" t="s">
        <v>17</v>
      </c>
      <c r="J45" s="20">
        <f t="shared" ref="J45:L45" si="37">J46</f>
        <v>0</v>
      </c>
      <c r="K45" s="20">
        <f t="shared" si="37"/>
        <v>0</v>
      </c>
      <c r="L45" s="20">
        <f t="shared" si="37"/>
        <v>0</v>
      </c>
    </row>
    <row r="46" spans="1:12" ht="45" hidden="1" x14ac:dyDescent="0.25">
      <c r="A46" s="106" t="s">
        <v>8</v>
      </c>
      <c r="B46" s="103">
        <v>51</v>
      </c>
      <c r="C46" s="103">
        <v>0</v>
      </c>
      <c r="D46" s="2" t="s">
        <v>11</v>
      </c>
      <c r="E46" s="103">
        <v>851</v>
      </c>
      <c r="F46" s="2" t="s">
        <v>11</v>
      </c>
      <c r="G46" s="2" t="s">
        <v>13</v>
      </c>
      <c r="H46" s="2" t="s">
        <v>185</v>
      </c>
      <c r="I46" s="2" t="s">
        <v>18</v>
      </c>
      <c r="J46" s="20">
        <f>'3.ВС'!J42</f>
        <v>0</v>
      </c>
      <c r="K46" s="20">
        <f>'3.ВС'!K42</f>
        <v>0</v>
      </c>
      <c r="L46" s="20">
        <f>'3.ВС'!L42</f>
        <v>0</v>
      </c>
    </row>
    <row r="47" spans="1:12" ht="45" hidden="1" x14ac:dyDescent="0.25">
      <c r="A47" s="107" t="s">
        <v>20</v>
      </c>
      <c r="B47" s="103">
        <v>51</v>
      </c>
      <c r="C47" s="103">
        <v>0</v>
      </c>
      <c r="D47" s="2" t="s">
        <v>11</v>
      </c>
      <c r="E47" s="103">
        <v>851</v>
      </c>
      <c r="F47" s="2" t="s">
        <v>11</v>
      </c>
      <c r="G47" s="2" t="s">
        <v>13</v>
      </c>
      <c r="H47" s="2" t="s">
        <v>185</v>
      </c>
      <c r="I47" s="2" t="s">
        <v>21</v>
      </c>
      <c r="J47" s="20">
        <f t="shared" ref="J47:L47" si="38">J48</f>
        <v>0</v>
      </c>
      <c r="K47" s="20">
        <f t="shared" si="38"/>
        <v>0</v>
      </c>
      <c r="L47" s="20">
        <f t="shared" si="38"/>
        <v>0</v>
      </c>
    </row>
    <row r="48" spans="1:12" ht="45" hidden="1" x14ac:dyDescent="0.25">
      <c r="A48" s="107" t="s">
        <v>9</v>
      </c>
      <c r="B48" s="103">
        <v>51</v>
      </c>
      <c r="C48" s="103">
        <v>0</v>
      </c>
      <c r="D48" s="2" t="s">
        <v>11</v>
      </c>
      <c r="E48" s="103">
        <v>851</v>
      </c>
      <c r="F48" s="2" t="s">
        <v>11</v>
      </c>
      <c r="G48" s="2" t="s">
        <v>13</v>
      </c>
      <c r="H48" s="2" t="s">
        <v>185</v>
      </c>
      <c r="I48" s="2" t="s">
        <v>22</v>
      </c>
      <c r="J48" s="20">
        <f>'3.ВС'!J44</f>
        <v>0</v>
      </c>
      <c r="K48" s="20">
        <f>'3.ВС'!K44</f>
        <v>0</v>
      </c>
      <c r="L48" s="20">
        <f>'3.ВС'!L44</f>
        <v>0</v>
      </c>
    </row>
    <row r="49" spans="1:12" hidden="1" x14ac:dyDescent="0.25">
      <c r="A49" s="107" t="s">
        <v>23</v>
      </c>
      <c r="B49" s="103">
        <v>51</v>
      </c>
      <c r="C49" s="103">
        <v>0</v>
      </c>
      <c r="D49" s="2" t="s">
        <v>11</v>
      </c>
      <c r="E49" s="103">
        <v>851</v>
      </c>
      <c r="F49" s="2" t="s">
        <v>11</v>
      </c>
      <c r="G49" s="2" t="s">
        <v>13</v>
      </c>
      <c r="H49" s="2" t="s">
        <v>185</v>
      </c>
      <c r="I49" s="2" t="s">
        <v>24</v>
      </c>
      <c r="J49" s="20">
        <f t="shared" ref="J49:L49" si="39">J50</f>
        <v>0</v>
      </c>
      <c r="K49" s="20">
        <f t="shared" si="39"/>
        <v>0</v>
      </c>
      <c r="L49" s="20">
        <f t="shared" si="39"/>
        <v>0</v>
      </c>
    </row>
    <row r="50" spans="1:12" ht="30" hidden="1" x14ac:dyDescent="0.25">
      <c r="A50" s="107" t="s">
        <v>25</v>
      </c>
      <c r="B50" s="103">
        <v>51</v>
      </c>
      <c r="C50" s="103">
        <v>0</v>
      </c>
      <c r="D50" s="2" t="s">
        <v>11</v>
      </c>
      <c r="E50" s="103">
        <v>851</v>
      </c>
      <c r="F50" s="2" t="s">
        <v>11</v>
      </c>
      <c r="G50" s="2" t="s">
        <v>13</v>
      </c>
      <c r="H50" s="2" t="s">
        <v>185</v>
      </c>
      <c r="I50" s="2" t="s">
        <v>26</v>
      </c>
      <c r="J50" s="20">
        <f>'3.ВС'!J46</f>
        <v>0</v>
      </c>
      <c r="K50" s="20">
        <f>'3.ВС'!K46</f>
        <v>0</v>
      </c>
      <c r="L50" s="20">
        <f>'3.ВС'!L46</f>
        <v>0</v>
      </c>
    </row>
    <row r="51" spans="1:12" ht="45" hidden="1" x14ac:dyDescent="0.25">
      <c r="A51" s="106" t="s">
        <v>401</v>
      </c>
      <c r="B51" s="103">
        <v>51</v>
      </c>
      <c r="C51" s="103">
        <v>0</v>
      </c>
      <c r="D51" s="2" t="s">
        <v>11</v>
      </c>
      <c r="E51" s="103">
        <v>851</v>
      </c>
      <c r="F51" s="2" t="s">
        <v>11</v>
      </c>
      <c r="G51" s="2" t="s">
        <v>13</v>
      </c>
      <c r="H51" s="2" t="s">
        <v>187</v>
      </c>
      <c r="I51" s="2"/>
      <c r="J51" s="20">
        <f t="shared" ref="J51:L52" si="40">J52</f>
        <v>0</v>
      </c>
      <c r="K51" s="20">
        <f t="shared" si="40"/>
        <v>0</v>
      </c>
      <c r="L51" s="20">
        <f t="shared" si="40"/>
        <v>0</v>
      </c>
    </row>
    <row r="52" spans="1:12" ht="45" hidden="1" x14ac:dyDescent="0.25">
      <c r="A52" s="107" t="s">
        <v>20</v>
      </c>
      <c r="B52" s="103">
        <v>51</v>
      </c>
      <c r="C52" s="103">
        <v>0</v>
      </c>
      <c r="D52" s="2" t="s">
        <v>11</v>
      </c>
      <c r="E52" s="103">
        <v>851</v>
      </c>
      <c r="F52" s="2" t="s">
        <v>11</v>
      </c>
      <c r="G52" s="2" t="s">
        <v>13</v>
      </c>
      <c r="H52" s="2" t="s">
        <v>187</v>
      </c>
      <c r="I52" s="2" t="s">
        <v>21</v>
      </c>
      <c r="J52" s="20">
        <f t="shared" si="40"/>
        <v>0</v>
      </c>
      <c r="K52" s="20">
        <f t="shared" si="40"/>
        <v>0</v>
      </c>
      <c r="L52" s="20">
        <f t="shared" ref="L52" si="41">L53</f>
        <v>0</v>
      </c>
    </row>
    <row r="53" spans="1:12" ht="45" hidden="1" x14ac:dyDescent="0.25">
      <c r="A53" s="107" t="s">
        <v>9</v>
      </c>
      <c r="B53" s="103">
        <v>51</v>
      </c>
      <c r="C53" s="103">
        <v>0</v>
      </c>
      <c r="D53" s="2" t="s">
        <v>11</v>
      </c>
      <c r="E53" s="103">
        <v>851</v>
      </c>
      <c r="F53" s="2" t="s">
        <v>11</v>
      </c>
      <c r="G53" s="2" t="s">
        <v>13</v>
      </c>
      <c r="H53" s="2" t="s">
        <v>187</v>
      </c>
      <c r="I53" s="2" t="s">
        <v>22</v>
      </c>
      <c r="J53" s="20">
        <f>'3.ВС'!J49</f>
        <v>0</v>
      </c>
      <c r="K53" s="20">
        <f>'3.ВС'!K49</f>
        <v>0</v>
      </c>
      <c r="L53" s="20">
        <f>'3.ВС'!L49</f>
        <v>0</v>
      </c>
    </row>
    <row r="54" spans="1:12" ht="60" hidden="1" x14ac:dyDescent="0.25">
      <c r="A54" s="106" t="s">
        <v>296</v>
      </c>
      <c r="B54" s="103">
        <v>51</v>
      </c>
      <c r="C54" s="103">
        <v>0</v>
      </c>
      <c r="D54" s="2" t="s">
        <v>11</v>
      </c>
      <c r="E54" s="103">
        <v>851</v>
      </c>
      <c r="F54" s="2" t="s">
        <v>11</v>
      </c>
      <c r="G54" s="2" t="s">
        <v>13</v>
      </c>
      <c r="H54" s="2" t="s">
        <v>292</v>
      </c>
      <c r="I54" s="2"/>
      <c r="J54" s="20">
        <f t="shared" ref="J54:L55" si="42">J55</f>
        <v>0</v>
      </c>
      <c r="K54" s="20">
        <f t="shared" si="42"/>
        <v>0</v>
      </c>
      <c r="L54" s="20">
        <f t="shared" si="42"/>
        <v>0</v>
      </c>
    </row>
    <row r="55" spans="1:12" ht="45" hidden="1" x14ac:dyDescent="0.25">
      <c r="A55" s="107" t="s">
        <v>20</v>
      </c>
      <c r="B55" s="103">
        <v>51</v>
      </c>
      <c r="C55" s="103">
        <v>0</v>
      </c>
      <c r="D55" s="2" t="s">
        <v>11</v>
      </c>
      <c r="E55" s="103">
        <v>851</v>
      </c>
      <c r="F55" s="2" t="s">
        <v>11</v>
      </c>
      <c r="G55" s="2" t="s">
        <v>13</v>
      </c>
      <c r="H55" s="2" t="s">
        <v>292</v>
      </c>
      <c r="I55" s="2" t="s">
        <v>21</v>
      </c>
      <c r="J55" s="20">
        <f t="shared" si="42"/>
        <v>0</v>
      </c>
      <c r="K55" s="20">
        <f t="shared" si="42"/>
        <v>0</v>
      </c>
      <c r="L55" s="20">
        <f t="shared" ref="L55" si="43">L56</f>
        <v>0</v>
      </c>
    </row>
    <row r="56" spans="1:12" ht="45" hidden="1" x14ac:dyDescent="0.25">
      <c r="A56" s="107" t="s">
        <v>9</v>
      </c>
      <c r="B56" s="103">
        <v>51</v>
      </c>
      <c r="C56" s="103">
        <v>0</v>
      </c>
      <c r="D56" s="2" t="s">
        <v>11</v>
      </c>
      <c r="E56" s="103">
        <v>851</v>
      </c>
      <c r="F56" s="2" t="s">
        <v>11</v>
      </c>
      <c r="G56" s="2" t="s">
        <v>13</v>
      </c>
      <c r="H56" s="2" t="s">
        <v>292</v>
      </c>
      <c r="I56" s="2" t="s">
        <v>22</v>
      </c>
      <c r="J56" s="20">
        <f>'3.ВС'!J52</f>
        <v>0</v>
      </c>
      <c r="K56" s="20">
        <f>'3.ВС'!K52</f>
        <v>0</v>
      </c>
      <c r="L56" s="20">
        <f>'3.ВС'!L52</f>
        <v>0</v>
      </c>
    </row>
    <row r="57" spans="1:12" ht="30" hidden="1" x14ac:dyDescent="0.25">
      <c r="A57" s="106" t="s">
        <v>28</v>
      </c>
      <c r="B57" s="103">
        <v>51</v>
      </c>
      <c r="C57" s="103">
        <v>0</v>
      </c>
      <c r="D57" s="2" t="s">
        <v>11</v>
      </c>
      <c r="E57" s="103">
        <v>851</v>
      </c>
      <c r="F57" s="2" t="s">
        <v>11</v>
      </c>
      <c r="G57" s="2" t="s">
        <v>13</v>
      </c>
      <c r="H57" s="2" t="s">
        <v>188</v>
      </c>
      <c r="I57" s="2"/>
      <c r="J57" s="20">
        <f t="shared" ref="J57:L58" si="44">J58</f>
        <v>0</v>
      </c>
      <c r="K57" s="20">
        <f t="shared" si="44"/>
        <v>0</v>
      </c>
      <c r="L57" s="20">
        <f t="shared" si="44"/>
        <v>0</v>
      </c>
    </row>
    <row r="58" spans="1:12" hidden="1" x14ac:dyDescent="0.25">
      <c r="A58" s="107" t="s">
        <v>23</v>
      </c>
      <c r="B58" s="103">
        <v>51</v>
      </c>
      <c r="C58" s="103">
        <v>0</v>
      </c>
      <c r="D58" s="2" t="s">
        <v>11</v>
      </c>
      <c r="E58" s="103">
        <v>851</v>
      </c>
      <c r="F58" s="2" t="s">
        <v>11</v>
      </c>
      <c r="G58" s="2" t="s">
        <v>13</v>
      </c>
      <c r="H58" s="2" t="s">
        <v>188</v>
      </c>
      <c r="I58" s="2" t="s">
        <v>24</v>
      </c>
      <c r="J58" s="20">
        <f t="shared" si="44"/>
        <v>0</v>
      </c>
      <c r="K58" s="20">
        <f t="shared" si="44"/>
        <v>0</v>
      </c>
      <c r="L58" s="20">
        <f t="shared" ref="L58" si="45">L59</f>
        <v>0</v>
      </c>
    </row>
    <row r="59" spans="1:12" ht="30" hidden="1" x14ac:dyDescent="0.25">
      <c r="A59" s="107" t="s">
        <v>25</v>
      </c>
      <c r="B59" s="103">
        <v>51</v>
      </c>
      <c r="C59" s="103">
        <v>0</v>
      </c>
      <c r="D59" s="2" t="s">
        <v>11</v>
      </c>
      <c r="E59" s="103">
        <v>851</v>
      </c>
      <c r="F59" s="2" t="s">
        <v>11</v>
      </c>
      <c r="G59" s="2" t="s">
        <v>13</v>
      </c>
      <c r="H59" s="2" t="s">
        <v>188</v>
      </c>
      <c r="I59" s="2" t="s">
        <v>26</v>
      </c>
      <c r="J59" s="20">
        <f>'3.ВС'!J55</f>
        <v>0</v>
      </c>
      <c r="K59" s="20">
        <f>'3.ВС'!K55</f>
        <v>0</v>
      </c>
      <c r="L59" s="20">
        <f>'3.ВС'!L55</f>
        <v>0</v>
      </c>
    </row>
    <row r="60" spans="1:12" ht="45" hidden="1" x14ac:dyDescent="0.25">
      <c r="A60" s="106" t="s">
        <v>231</v>
      </c>
      <c r="B60" s="103">
        <v>51</v>
      </c>
      <c r="C60" s="103">
        <v>0</v>
      </c>
      <c r="D60" s="2" t="s">
        <v>11</v>
      </c>
      <c r="E60" s="103">
        <v>851</v>
      </c>
      <c r="F60" s="2" t="s">
        <v>11</v>
      </c>
      <c r="G60" s="3" t="s">
        <v>33</v>
      </c>
      <c r="H60" s="3" t="s">
        <v>190</v>
      </c>
      <c r="I60" s="2"/>
      <c r="J60" s="20">
        <f t="shared" ref="J60:L61" si="46">J61</f>
        <v>0</v>
      </c>
      <c r="K60" s="20">
        <f t="shared" si="46"/>
        <v>0</v>
      </c>
      <c r="L60" s="20">
        <f t="shared" si="46"/>
        <v>0</v>
      </c>
    </row>
    <row r="61" spans="1:12" ht="45" hidden="1" x14ac:dyDescent="0.25">
      <c r="A61" s="107" t="s">
        <v>20</v>
      </c>
      <c r="B61" s="103">
        <v>51</v>
      </c>
      <c r="C61" s="103">
        <v>0</v>
      </c>
      <c r="D61" s="2" t="s">
        <v>11</v>
      </c>
      <c r="E61" s="103">
        <v>851</v>
      </c>
      <c r="F61" s="2" t="s">
        <v>11</v>
      </c>
      <c r="G61" s="3" t="s">
        <v>33</v>
      </c>
      <c r="H61" s="3" t="s">
        <v>190</v>
      </c>
      <c r="I61" s="2" t="s">
        <v>21</v>
      </c>
      <c r="J61" s="20">
        <f t="shared" si="46"/>
        <v>0</v>
      </c>
      <c r="K61" s="20">
        <f t="shared" si="46"/>
        <v>0</v>
      </c>
      <c r="L61" s="20">
        <f t="shared" ref="L61" si="47">L62</f>
        <v>0</v>
      </c>
    </row>
    <row r="62" spans="1:12" ht="45" hidden="1" x14ac:dyDescent="0.25">
      <c r="A62" s="107" t="s">
        <v>9</v>
      </c>
      <c r="B62" s="103">
        <v>51</v>
      </c>
      <c r="C62" s="103">
        <v>0</v>
      </c>
      <c r="D62" s="2" t="s">
        <v>11</v>
      </c>
      <c r="E62" s="103">
        <v>851</v>
      </c>
      <c r="F62" s="2" t="s">
        <v>11</v>
      </c>
      <c r="G62" s="3" t="s">
        <v>33</v>
      </c>
      <c r="H62" s="3" t="s">
        <v>190</v>
      </c>
      <c r="I62" s="2" t="s">
        <v>22</v>
      </c>
      <c r="J62" s="20">
        <f>'3.ВС'!J78</f>
        <v>0</v>
      </c>
      <c r="K62" s="20">
        <f>'3.ВС'!K78</f>
        <v>0</v>
      </c>
      <c r="L62" s="20">
        <f>'3.ВС'!L78</f>
        <v>0</v>
      </c>
    </row>
    <row r="63" spans="1:12" ht="90" hidden="1" x14ac:dyDescent="0.25">
      <c r="A63" s="106" t="s">
        <v>27</v>
      </c>
      <c r="B63" s="103">
        <v>51</v>
      </c>
      <c r="C63" s="103">
        <v>0</v>
      </c>
      <c r="D63" s="2" t="s">
        <v>11</v>
      </c>
      <c r="E63" s="103">
        <v>851</v>
      </c>
      <c r="F63" s="2" t="s">
        <v>11</v>
      </c>
      <c r="G63" s="2" t="s">
        <v>13</v>
      </c>
      <c r="H63" s="2" t="s">
        <v>186</v>
      </c>
      <c r="I63" s="2"/>
      <c r="J63" s="20">
        <f t="shared" ref="J63:L64" si="48">J64</f>
        <v>0</v>
      </c>
      <c r="K63" s="20">
        <f t="shared" si="48"/>
        <v>0</v>
      </c>
      <c r="L63" s="20">
        <f t="shared" si="48"/>
        <v>0</v>
      </c>
    </row>
    <row r="64" spans="1:12" ht="45" hidden="1" x14ac:dyDescent="0.25">
      <c r="A64" s="107" t="s">
        <v>20</v>
      </c>
      <c r="B64" s="103">
        <v>51</v>
      </c>
      <c r="C64" s="103">
        <v>0</v>
      </c>
      <c r="D64" s="2" t="s">
        <v>11</v>
      </c>
      <c r="E64" s="103">
        <v>851</v>
      </c>
      <c r="F64" s="2" t="s">
        <v>11</v>
      </c>
      <c r="G64" s="2" t="s">
        <v>13</v>
      </c>
      <c r="H64" s="2" t="s">
        <v>186</v>
      </c>
      <c r="I64" s="2" t="s">
        <v>21</v>
      </c>
      <c r="J64" s="20">
        <f t="shared" si="48"/>
        <v>0</v>
      </c>
      <c r="K64" s="20">
        <f t="shared" si="48"/>
        <v>0</v>
      </c>
      <c r="L64" s="20">
        <f t="shared" ref="L64" si="49">L65</f>
        <v>0</v>
      </c>
    </row>
    <row r="65" spans="1:12" ht="45" hidden="1" x14ac:dyDescent="0.25">
      <c r="A65" s="107" t="s">
        <v>9</v>
      </c>
      <c r="B65" s="103">
        <v>51</v>
      </c>
      <c r="C65" s="103">
        <v>0</v>
      </c>
      <c r="D65" s="2" t="s">
        <v>11</v>
      </c>
      <c r="E65" s="103">
        <v>851</v>
      </c>
      <c r="F65" s="2" t="s">
        <v>11</v>
      </c>
      <c r="G65" s="2" t="s">
        <v>13</v>
      </c>
      <c r="H65" s="2" t="s">
        <v>186</v>
      </c>
      <c r="I65" s="2" t="s">
        <v>22</v>
      </c>
      <c r="J65" s="20">
        <f>'3.ВС'!J58</f>
        <v>0</v>
      </c>
      <c r="K65" s="20">
        <f>'3.ВС'!K58</f>
        <v>0</v>
      </c>
      <c r="L65" s="20">
        <f>'3.ВС'!L58</f>
        <v>0</v>
      </c>
    </row>
    <row r="66" spans="1:12" ht="93" customHeight="1" x14ac:dyDescent="0.25">
      <c r="A66" s="48" t="s">
        <v>466</v>
      </c>
      <c r="B66" s="103">
        <v>51</v>
      </c>
      <c r="C66" s="103">
        <v>0</v>
      </c>
      <c r="D66" s="2" t="s">
        <v>11</v>
      </c>
      <c r="E66" s="103">
        <v>851</v>
      </c>
      <c r="F66" s="2"/>
      <c r="G66" s="2"/>
      <c r="H66" s="2" t="s">
        <v>478</v>
      </c>
      <c r="I66" s="2"/>
      <c r="J66" s="20">
        <f t="shared" ref="J66:J76" si="50">J67</f>
        <v>450</v>
      </c>
      <c r="K66" s="20"/>
      <c r="L66" s="20"/>
    </row>
    <row r="67" spans="1:12" ht="45" x14ac:dyDescent="0.25">
      <c r="A67" s="48" t="s">
        <v>20</v>
      </c>
      <c r="B67" s="103">
        <v>51</v>
      </c>
      <c r="C67" s="103">
        <v>0</v>
      </c>
      <c r="D67" s="2" t="s">
        <v>11</v>
      </c>
      <c r="E67" s="103">
        <v>851</v>
      </c>
      <c r="F67" s="2"/>
      <c r="G67" s="2"/>
      <c r="H67" s="2" t="s">
        <v>478</v>
      </c>
      <c r="I67" s="2" t="s">
        <v>21</v>
      </c>
      <c r="J67" s="20">
        <f t="shared" si="50"/>
        <v>450</v>
      </c>
      <c r="K67" s="20"/>
      <c r="L67" s="20"/>
    </row>
    <row r="68" spans="1:12" ht="45" x14ac:dyDescent="0.25">
      <c r="A68" s="48" t="s">
        <v>9</v>
      </c>
      <c r="B68" s="103">
        <v>51</v>
      </c>
      <c r="C68" s="103">
        <v>0</v>
      </c>
      <c r="D68" s="2" t="s">
        <v>11</v>
      </c>
      <c r="E68" s="103">
        <v>851</v>
      </c>
      <c r="F68" s="2"/>
      <c r="G68" s="2"/>
      <c r="H68" s="2" t="s">
        <v>478</v>
      </c>
      <c r="I68" s="2" t="s">
        <v>22</v>
      </c>
      <c r="J68" s="20">
        <v>450</v>
      </c>
      <c r="K68" s="20"/>
      <c r="L68" s="20"/>
    </row>
    <row r="69" spans="1:12" ht="105" x14ac:dyDescent="0.25">
      <c r="A69" s="112" t="s">
        <v>468</v>
      </c>
      <c r="B69" s="103">
        <v>51</v>
      </c>
      <c r="C69" s="103">
        <v>0</v>
      </c>
      <c r="D69" s="2" t="s">
        <v>11</v>
      </c>
      <c r="E69" s="103">
        <v>851</v>
      </c>
      <c r="F69" s="2"/>
      <c r="G69" s="2"/>
      <c r="H69" s="2" t="s">
        <v>479</v>
      </c>
      <c r="I69" s="2"/>
      <c r="J69" s="20">
        <f t="shared" si="50"/>
        <v>450</v>
      </c>
      <c r="K69" s="20"/>
      <c r="L69" s="20"/>
    </row>
    <row r="70" spans="1:12" ht="45" x14ac:dyDescent="0.25">
      <c r="A70" s="48" t="s">
        <v>20</v>
      </c>
      <c r="B70" s="103">
        <v>51</v>
      </c>
      <c r="C70" s="103">
        <v>0</v>
      </c>
      <c r="D70" s="2" t="s">
        <v>11</v>
      </c>
      <c r="E70" s="103">
        <v>851</v>
      </c>
      <c r="F70" s="2"/>
      <c r="G70" s="2"/>
      <c r="H70" s="2" t="s">
        <v>479</v>
      </c>
      <c r="I70" s="2" t="s">
        <v>21</v>
      </c>
      <c r="J70" s="20">
        <f t="shared" si="50"/>
        <v>450</v>
      </c>
      <c r="K70" s="20"/>
      <c r="L70" s="20"/>
    </row>
    <row r="71" spans="1:12" ht="45" x14ac:dyDescent="0.25">
      <c r="A71" s="48" t="s">
        <v>9</v>
      </c>
      <c r="B71" s="103">
        <v>51</v>
      </c>
      <c r="C71" s="103">
        <v>0</v>
      </c>
      <c r="D71" s="2" t="s">
        <v>11</v>
      </c>
      <c r="E71" s="103">
        <v>851</v>
      </c>
      <c r="F71" s="2"/>
      <c r="G71" s="2"/>
      <c r="H71" s="2" t="s">
        <v>479</v>
      </c>
      <c r="I71" s="2" t="s">
        <v>22</v>
      </c>
      <c r="J71" s="20">
        <v>450</v>
      </c>
      <c r="K71" s="20"/>
      <c r="L71" s="20"/>
    </row>
    <row r="72" spans="1:12" ht="150.75" customHeight="1" x14ac:dyDescent="0.25">
      <c r="A72" s="112" t="s">
        <v>470</v>
      </c>
      <c r="B72" s="103">
        <v>51</v>
      </c>
      <c r="C72" s="103">
        <v>0</v>
      </c>
      <c r="D72" s="2" t="s">
        <v>11</v>
      </c>
      <c r="E72" s="103">
        <v>851</v>
      </c>
      <c r="F72" s="2"/>
      <c r="G72" s="2"/>
      <c r="H72" s="2" t="s">
        <v>480</v>
      </c>
      <c r="I72" s="2"/>
      <c r="J72" s="20">
        <f t="shared" si="50"/>
        <v>450</v>
      </c>
      <c r="K72" s="20"/>
      <c r="L72" s="20"/>
    </row>
    <row r="73" spans="1:12" ht="45" x14ac:dyDescent="0.25">
      <c r="A73" s="48" t="s">
        <v>20</v>
      </c>
      <c r="B73" s="103">
        <v>51</v>
      </c>
      <c r="C73" s="103">
        <v>0</v>
      </c>
      <c r="D73" s="2" t="s">
        <v>11</v>
      </c>
      <c r="E73" s="103">
        <v>851</v>
      </c>
      <c r="F73" s="2"/>
      <c r="G73" s="2"/>
      <c r="H73" s="2" t="s">
        <v>480</v>
      </c>
      <c r="I73" s="2" t="s">
        <v>21</v>
      </c>
      <c r="J73" s="20">
        <f t="shared" si="50"/>
        <v>450</v>
      </c>
      <c r="K73" s="20"/>
      <c r="L73" s="20"/>
    </row>
    <row r="74" spans="1:12" ht="45" x14ac:dyDescent="0.25">
      <c r="A74" s="48" t="s">
        <v>9</v>
      </c>
      <c r="B74" s="103">
        <v>51</v>
      </c>
      <c r="C74" s="103">
        <v>0</v>
      </c>
      <c r="D74" s="2" t="s">
        <v>11</v>
      </c>
      <c r="E74" s="103">
        <v>851</v>
      </c>
      <c r="F74" s="2"/>
      <c r="G74" s="2"/>
      <c r="H74" s="2" t="s">
        <v>480</v>
      </c>
      <c r="I74" s="2" t="s">
        <v>22</v>
      </c>
      <c r="J74" s="20">
        <v>450</v>
      </c>
      <c r="K74" s="20"/>
      <c r="L74" s="20"/>
    </row>
    <row r="75" spans="1:12" ht="76.5" x14ac:dyDescent="0.25">
      <c r="A75" s="119" t="s">
        <v>472</v>
      </c>
      <c r="B75" s="103">
        <v>51</v>
      </c>
      <c r="C75" s="103">
        <v>0</v>
      </c>
      <c r="D75" s="2" t="s">
        <v>11</v>
      </c>
      <c r="E75" s="103">
        <v>851</v>
      </c>
      <c r="F75" s="2"/>
      <c r="G75" s="2"/>
      <c r="H75" s="2" t="s">
        <v>481</v>
      </c>
      <c r="I75" s="2"/>
      <c r="J75" s="20">
        <f t="shared" si="50"/>
        <v>1575</v>
      </c>
      <c r="K75" s="20"/>
      <c r="L75" s="20"/>
    </row>
    <row r="76" spans="1:12" ht="45" x14ac:dyDescent="0.25">
      <c r="A76" s="48" t="s">
        <v>20</v>
      </c>
      <c r="B76" s="103">
        <v>51</v>
      </c>
      <c r="C76" s="103">
        <v>0</v>
      </c>
      <c r="D76" s="2" t="s">
        <v>11</v>
      </c>
      <c r="E76" s="103">
        <v>851</v>
      </c>
      <c r="F76" s="2"/>
      <c r="G76" s="2"/>
      <c r="H76" s="2" t="s">
        <v>481</v>
      </c>
      <c r="I76" s="2" t="s">
        <v>21</v>
      </c>
      <c r="J76" s="20">
        <f t="shared" si="50"/>
        <v>1575</v>
      </c>
      <c r="K76" s="20"/>
      <c r="L76" s="20"/>
    </row>
    <row r="77" spans="1:12" ht="45" x14ac:dyDescent="0.25">
      <c r="A77" s="48" t="s">
        <v>9</v>
      </c>
      <c r="B77" s="103">
        <v>51</v>
      </c>
      <c r="C77" s="103">
        <v>0</v>
      </c>
      <c r="D77" s="2" t="s">
        <v>11</v>
      </c>
      <c r="E77" s="103">
        <v>851</v>
      </c>
      <c r="F77" s="2"/>
      <c r="G77" s="2"/>
      <c r="H77" s="2" t="s">
        <v>481</v>
      </c>
      <c r="I77" s="2" t="s">
        <v>22</v>
      </c>
      <c r="J77" s="20">
        <v>1575</v>
      </c>
      <c r="K77" s="20"/>
      <c r="L77" s="20"/>
    </row>
    <row r="78" spans="1:12" ht="45" x14ac:dyDescent="0.25">
      <c r="A78" s="107" t="s">
        <v>382</v>
      </c>
      <c r="B78" s="103">
        <v>51</v>
      </c>
      <c r="C78" s="103">
        <v>0</v>
      </c>
      <c r="D78" s="2" t="s">
        <v>43</v>
      </c>
      <c r="E78" s="103"/>
      <c r="F78" s="2"/>
      <c r="G78" s="2"/>
      <c r="H78" s="2"/>
      <c r="I78" s="2"/>
      <c r="J78" s="20">
        <f t="shared" ref="J78:L78" si="51">J79</f>
        <v>638228.68000000005</v>
      </c>
      <c r="K78" s="20">
        <f t="shared" si="51"/>
        <v>2595.79</v>
      </c>
      <c r="L78" s="20">
        <f t="shared" si="51"/>
        <v>0</v>
      </c>
    </row>
    <row r="79" spans="1:12" x14ac:dyDescent="0.25">
      <c r="A79" s="106" t="s">
        <v>6</v>
      </c>
      <c r="B79" s="103">
        <v>51</v>
      </c>
      <c r="C79" s="103">
        <v>0</v>
      </c>
      <c r="D79" s="2" t="s">
        <v>43</v>
      </c>
      <c r="E79" s="103">
        <v>851</v>
      </c>
      <c r="F79" s="2"/>
      <c r="G79" s="2"/>
      <c r="H79" s="2"/>
      <c r="I79" s="2"/>
      <c r="J79" s="20">
        <f>J83+J80+J86+J89</f>
        <v>638228.68000000005</v>
      </c>
      <c r="K79" s="20">
        <f t="shared" ref="K79" si="52">K80+K86+K89</f>
        <v>2595.79</v>
      </c>
      <c r="L79" s="20">
        <f t="shared" ref="L79" si="53">L80+L86+L89</f>
        <v>0</v>
      </c>
    </row>
    <row r="80" spans="1:12" ht="45" hidden="1" x14ac:dyDescent="0.25">
      <c r="A80" s="106" t="s">
        <v>38</v>
      </c>
      <c r="B80" s="103">
        <v>51</v>
      </c>
      <c r="C80" s="103">
        <v>0</v>
      </c>
      <c r="D80" s="2" t="s">
        <v>43</v>
      </c>
      <c r="E80" s="103">
        <v>851</v>
      </c>
      <c r="F80" s="2" t="s">
        <v>16</v>
      </c>
      <c r="G80" s="3" t="s">
        <v>33</v>
      </c>
      <c r="H80" s="3" t="s">
        <v>189</v>
      </c>
      <c r="I80" s="2"/>
      <c r="J80" s="20">
        <f t="shared" ref="J80:L84" si="54">J81</f>
        <v>0</v>
      </c>
      <c r="K80" s="20">
        <f t="shared" si="54"/>
        <v>0</v>
      </c>
      <c r="L80" s="20">
        <f t="shared" si="54"/>
        <v>0</v>
      </c>
    </row>
    <row r="81" spans="1:12" ht="45" hidden="1" x14ac:dyDescent="0.25">
      <c r="A81" s="107" t="s">
        <v>20</v>
      </c>
      <c r="B81" s="103">
        <v>51</v>
      </c>
      <c r="C81" s="103">
        <v>0</v>
      </c>
      <c r="D81" s="2" t="s">
        <v>43</v>
      </c>
      <c r="E81" s="103">
        <v>851</v>
      </c>
      <c r="F81" s="2" t="s">
        <v>11</v>
      </c>
      <c r="G81" s="2" t="s">
        <v>33</v>
      </c>
      <c r="H81" s="3" t="s">
        <v>189</v>
      </c>
      <c r="I81" s="2" t="s">
        <v>21</v>
      </c>
      <c r="J81" s="20">
        <f t="shared" si="54"/>
        <v>0</v>
      </c>
      <c r="K81" s="20">
        <f t="shared" si="54"/>
        <v>0</v>
      </c>
      <c r="L81" s="20">
        <f t="shared" ref="L81" si="55">L82</f>
        <v>0</v>
      </c>
    </row>
    <row r="82" spans="1:12" ht="45" hidden="1" x14ac:dyDescent="0.25">
      <c r="A82" s="107" t="s">
        <v>9</v>
      </c>
      <c r="B82" s="103">
        <v>51</v>
      </c>
      <c r="C82" s="103">
        <v>0</v>
      </c>
      <c r="D82" s="2" t="s">
        <v>43</v>
      </c>
      <c r="E82" s="103">
        <v>851</v>
      </c>
      <c r="F82" s="2" t="s">
        <v>11</v>
      </c>
      <c r="G82" s="2" t="s">
        <v>33</v>
      </c>
      <c r="H82" s="3" t="s">
        <v>189</v>
      </c>
      <c r="I82" s="2" t="s">
        <v>22</v>
      </c>
      <c r="J82" s="20">
        <f>'3.ВС'!J81</f>
        <v>0</v>
      </c>
      <c r="K82" s="20">
        <f>'3.ВС'!K81</f>
        <v>0</v>
      </c>
      <c r="L82" s="20">
        <f>'3.ВС'!L81</f>
        <v>0</v>
      </c>
    </row>
    <row r="83" spans="1:12" ht="75" x14ac:dyDescent="0.25">
      <c r="A83" s="107" t="s">
        <v>455</v>
      </c>
      <c r="B83" s="103">
        <v>51</v>
      </c>
      <c r="C83" s="103">
        <v>0</v>
      </c>
      <c r="D83" s="2" t="s">
        <v>43</v>
      </c>
      <c r="E83" s="103">
        <v>851</v>
      </c>
      <c r="F83" s="2" t="s">
        <v>16</v>
      </c>
      <c r="G83" s="3" t="s">
        <v>33</v>
      </c>
      <c r="H83" s="3" t="s">
        <v>456</v>
      </c>
      <c r="I83" s="2"/>
      <c r="J83" s="20">
        <f t="shared" si="54"/>
        <v>630100</v>
      </c>
      <c r="K83" s="20"/>
      <c r="L83" s="20"/>
    </row>
    <row r="84" spans="1:12" ht="45" x14ac:dyDescent="0.25">
      <c r="A84" s="107" t="s">
        <v>20</v>
      </c>
      <c r="B84" s="103">
        <v>51</v>
      </c>
      <c r="C84" s="103">
        <v>0</v>
      </c>
      <c r="D84" s="2" t="s">
        <v>43</v>
      </c>
      <c r="E84" s="103">
        <v>851</v>
      </c>
      <c r="F84" s="2" t="s">
        <v>11</v>
      </c>
      <c r="G84" s="2" t="s">
        <v>33</v>
      </c>
      <c r="H84" s="3" t="s">
        <v>456</v>
      </c>
      <c r="I84" s="2" t="s">
        <v>21</v>
      </c>
      <c r="J84" s="20">
        <f t="shared" si="54"/>
        <v>630100</v>
      </c>
      <c r="K84" s="20"/>
      <c r="L84" s="20"/>
    </row>
    <row r="85" spans="1:12" ht="45" x14ac:dyDescent="0.25">
      <c r="A85" s="107" t="s">
        <v>9</v>
      </c>
      <c r="B85" s="103">
        <v>51</v>
      </c>
      <c r="C85" s="103">
        <v>0</v>
      </c>
      <c r="D85" s="2" t="s">
        <v>43</v>
      </c>
      <c r="E85" s="103">
        <v>851</v>
      </c>
      <c r="F85" s="2" t="s">
        <v>11</v>
      </c>
      <c r="G85" s="2" t="s">
        <v>33</v>
      </c>
      <c r="H85" s="3" t="s">
        <v>456</v>
      </c>
      <c r="I85" s="2" t="s">
        <v>22</v>
      </c>
      <c r="J85" s="20">
        <f>'3.ВС'!J84</f>
        <v>630100</v>
      </c>
      <c r="K85" s="20"/>
      <c r="L85" s="20"/>
    </row>
    <row r="86" spans="1:12" ht="75" x14ac:dyDescent="0.25">
      <c r="A86" s="106" t="s">
        <v>66</v>
      </c>
      <c r="B86" s="103">
        <v>51</v>
      </c>
      <c r="C86" s="103">
        <v>0</v>
      </c>
      <c r="D86" s="2" t="s">
        <v>43</v>
      </c>
      <c r="E86" s="103">
        <v>851</v>
      </c>
      <c r="F86" s="3" t="s">
        <v>30</v>
      </c>
      <c r="G86" s="3" t="s">
        <v>11</v>
      </c>
      <c r="H86" s="3" t="s">
        <v>197</v>
      </c>
      <c r="I86" s="2"/>
      <c r="J86" s="20">
        <f t="shared" ref="J86:L90" si="56">J87</f>
        <v>8128.68</v>
      </c>
      <c r="K86" s="20">
        <f t="shared" si="56"/>
        <v>0</v>
      </c>
      <c r="L86" s="20">
        <f t="shared" si="56"/>
        <v>0</v>
      </c>
    </row>
    <row r="87" spans="1:12" ht="45" x14ac:dyDescent="0.25">
      <c r="A87" s="107" t="s">
        <v>20</v>
      </c>
      <c r="B87" s="103">
        <v>51</v>
      </c>
      <c r="C87" s="103">
        <v>0</v>
      </c>
      <c r="D87" s="2" t="s">
        <v>43</v>
      </c>
      <c r="E87" s="103">
        <v>851</v>
      </c>
      <c r="F87" s="3" t="s">
        <v>30</v>
      </c>
      <c r="G87" s="3" t="s">
        <v>11</v>
      </c>
      <c r="H87" s="3" t="s">
        <v>197</v>
      </c>
      <c r="I87" s="2" t="s">
        <v>21</v>
      </c>
      <c r="J87" s="20">
        <f t="shared" si="56"/>
        <v>8128.68</v>
      </c>
      <c r="K87" s="20">
        <f t="shared" si="56"/>
        <v>0</v>
      </c>
      <c r="L87" s="20">
        <f t="shared" ref="L87:L90" si="57">L88</f>
        <v>0</v>
      </c>
    </row>
    <row r="88" spans="1:12" ht="45" x14ac:dyDescent="0.25">
      <c r="A88" s="107" t="s">
        <v>9</v>
      </c>
      <c r="B88" s="103">
        <v>51</v>
      </c>
      <c r="C88" s="103">
        <v>0</v>
      </c>
      <c r="D88" s="2" t="s">
        <v>43</v>
      </c>
      <c r="E88" s="103">
        <v>851</v>
      </c>
      <c r="F88" s="3" t="s">
        <v>30</v>
      </c>
      <c r="G88" s="3" t="s">
        <v>11</v>
      </c>
      <c r="H88" s="3" t="s">
        <v>197</v>
      </c>
      <c r="I88" s="2" t="s">
        <v>22</v>
      </c>
      <c r="J88" s="20">
        <f>'3.ВС'!J136</f>
        <v>8128.68</v>
      </c>
      <c r="K88" s="20">
        <f>'3.ВС'!K136</f>
        <v>0</v>
      </c>
      <c r="L88" s="20">
        <f>'3.ВС'!L136</f>
        <v>0</v>
      </c>
    </row>
    <row r="89" spans="1:12" ht="30" hidden="1" x14ac:dyDescent="0.25">
      <c r="A89" s="107" t="s">
        <v>431</v>
      </c>
      <c r="B89" s="103">
        <v>51</v>
      </c>
      <c r="C89" s="103">
        <v>0</v>
      </c>
      <c r="D89" s="2" t="s">
        <v>43</v>
      </c>
      <c r="E89" s="103">
        <v>851</v>
      </c>
      <c r="F89" s="3"/>
      <c r="G89" s="3"/>
      <c r="H89" s="3" t="s">
        <v>432</v>
      </c>
      <c r="I89" s="2"/>
      <c r="J89" s="20">
        <f t="shared" si="56"/>
        <v>0</v>
      </c>
      <c r="K89" s="20">
        <f t="shared" si="56"/>
        <v>2595.79</v>
      </c>
      <c r="L89" s="20">
        <f t="shared" si="57"/>
        <v>0</v>
      </c>
    </row>
    <row r="90" spans="1:12" ht="45" hidden="1" x14ac:dyDescent="0.25">
      <c r="A90" s="107" t="s">
        <v>20</v>
      </c>
      <c r="B90" s="103">
        <v>51</v>
      </c>
      <c r="C90" s="103">
        <v>0</v>
      </c>
      <c r="D90" s="2" t="s">
        <v>43</v>
      </c>
      <c r="E90" s="103">
        <v>851</v>
      </c>
      <c r="F90" s="3" t="s">
        <v>30</v>
      </c>
      <c r="G90" s="3" t="s">
        <v>11</v>
      </c>
      <c r="H90" s="3" t="s">
        <v>432</v>
      </c>
      <c r="I90" s="2" t="s">
        <v>21</v>
      </c>
      <c r="J90" s="20">
        <f t="shared" si="56"/>
        <v>0</v>
      </c>
      <c r="K90" s="20">
        <f t="shared" si="56"/>
        <v>2595.79</v>
      </c>
      <c r="L90" s="20">
        <f t="shared" si="57"/>
        <v>0</v>
      </c>
    </row>
    <row r="91" spans="1:12" ht="45" hidden="1" x14ac:dyDescent="0.25">
      <c r="A91" s="107" t="s">
        <v>9</v>
      </c>
      <c r="B91" s="103">
        <v>51</v>
      </c>
      <c r="C91" s="103">
        <v>0</v>
      </c>
      <c r="D91" s="2" t="s">
        <v>43</v>
      </c>
      <c r="E91" s="103">
        <v>851</v>
      </c>
      <c r="F91" s="3" t="s">
        <v>30</v>
      </c>
      <c r="G91" s="3" t="s">
        <v>11</v>
      </c>
      <c r="H91" s="3" t="s">
        <v>432</v>
      </c>
      <c r="I91" s="2" t="s">
        <v>22</v>
      </c>
      <c r="J91" s="20">
        <f>'3.ВС'!J131</f>
        <v>0</v>
      </c>
      <c r="K91" s="20">
        <f>'3.ВС'!K131</f>
        <v>2595.79</v>
      </c>
      <c r="L91" s="20">
        <f>'3.ВС'!L131</f>
        <v>0</v>
      </c>
    </row>
    <row r="92" spans="1:12" ht="45" hidden="1" x14ac:dyDescent="0.25">
      <c r="A92" s="106" t="s">
        <v>154</v>
      </c>
      <c r="B92" s="103">
        <v>51</v>
      </c>
      <c r="C92" s="103">
        <v>0</v>
      </c>
      <c r="D92" s="2" t="s">
        <v>45</v>
      </c>
      <c r="E92" s="103"/>
      <c r="F92" s="2"/>
      <c r="G92" s="2"/>
      <c r="H92" s="2"/>
      <c r="I92" s="2"/>
      <c r="J92" s="20">
        <f t="shared" ref="J92:L95" si="58">J93</f>
        <v>0</v>
      </c>
      <c r="K92" s="20">
        <f t="shared" si="58"/>
        <v>0</v>
      </c>
      <c r="L92" s="20">
        <f t="shared" si="58"/>
        <v>0</v>
      </c>
    </row>
    <row r="93" spans="1:12" hidden="1" x14ac:dyDescent="0.25">
      <c r="A93" s="106" t="s">
        <v>6</v>
      </c>
      <c r="B93" s="4">
        <v>51</v>
      </c>
      <c r="C93" s="4">
        <v>0</v>
      </c>
      <c r="D93" s="2" t="s">
        <v>45</v>
      </c>
      <c r="E93" s="4">
        <v>851</v>
      </c>
      <c r="F93" s="2"/>
      <c r="G93" s="2"/>
      <c r="H93" s="2"/>
      <c r="I93" s="2"/>
      <c r="J93" s="44">
        <f t="shared" si="58"/>
        <v>0</v>
      </c>
      <c r="K93" s="44">
        <f t="shared" si="58"/>
        <v>0</v>
      </c>
      <c r="L93" s="44">
        <f t="shared" ref="L93:L95" si="59">L94</f>
        <v>0</v>
      </c>
    </row>
    <row r="94" spans="1:12" s="1" customFormat="1" ht="45" hidden="1" x14ac:dyDescent="0.25">
      <c r="A94" s="106" t="s">
        <v>39</v>
      </c>
      <c r="B94" s="103">
        <v>51</v>
      </c>
      <c r="C94" s="103">
        <v>0</v>
      </c>
      <c r="D94" s="3" t="s">
        <v>45</v>
      </c>
      <c r="E94" s="103">
        <v>851</v>
      </c>
      <c r="F94" s="3" t="s">
        <v>11</v>
      </c>
      <c r="G94" s="3" t="s">
        <v>33</v>
      </c>
      <c r="H94" s="3" t="s">
        <v>192</v>
      </c>
      <c r="I94" s="3"/>
      <c r="J94" s="6">
        <f t="shared" si="58"/>
        <v>0</v>
      </c>
      <c r="K94" s="6">
        <f t="shared" si="58"/>
        <v>0</v>
      </c>
      <c r="L94" s="6">
        <f t="shared" si="59"/>
        <v>0</v>
      </c>
    </row>
    <row r="95" spans="1:12" ht="60" hidden="1" x14ac:dyDescent="0.25">
      <c r="A95" s="107" t="s">
        <v>40</v>
      </c>
      <c r="B95" s="103">
        <v>51</v>
      </c>
      <c r="C95" s="103">
        <v>0</v>
      </c>
      <c r="D95" s="3" t="s">
        <v>45</v>
      </c>
      <c r="E95" s="103">
        <v>851</v>
      </c>
      <c r="F95" s="3" t="s">
        <v>11</v>
      </c>
      <c r="G95" s="3" t="s">
        <v>33</v>
      </c>
      <c r="H95" s="3" t="s">
        <v>192</v>
      </c>
      <c r="I95" s="2" t="s">
        <v>80</v>
      </c>
      <c r="J95" s="20">
        <f t="shared" si="58"/>
        <v>0</v>
      </c>
      <c r="K95" s="20">
        <f t="shared" si="58"/>
        <v>0</v>
      </c>
      <c r="L95" s="20">
        <f t="shared" si="59"/>
        <v>0</v>
      </c>
    </row>
    <row r="96" spans="1:12" hidden="1" x14ac:dyDescent="0.25">
      <c r="A96" s="107" t="s">
        <v>41</v>
      </c>
      <c r="B96" s="103">
        <v>51</v>
      </c>
      <c r="C96" s="103">
        <v>0</v>
      </c>
      <c r="D96" s="3" t="s">
        <v>45</v>
      </c>
      <c r="E96" s="103">
        <v>851</v>
      </c>
      <c r="F96" s="3" t="s">
        <v>11</v>
      </c>
      <c r="G96" s="3" t="s">
        <v>33</v>
      </c>
      <c r="H96" s="3" t="s">
        <v>192</v>
      </c>
      <c r="I96" s="2" t="s">
        <v>82</v>
      </c>
      <c r="J96" s="20">
        <f>'3.ВС'!J87</f>
        <v>0</v>
      </c>
      <c r="K96" s="20">
        <f>'3.ВС'!K87</f>
        <v>0</v>
      </c>
      <c r="L96" s="20">
        <f>'3.ВС'!L87</f>
        <v>0</v>
      </c>
    </row>
    <row r="97" spans="1:12" s="1" customFormat="1" ht="75" hidden="1" x14ac:dyDescent="0.25">
      <c r="A97" s="106" t="s">
        <v>158</v>
      </c>
      <c r="B97" s="103">
        <v>51</v>
      </c>
      <c r="C97" s="103">
        <v>0</v>
      </c>
      <c r="D97" s="2" t="s">
        <v>13</v>
      </c>
      <c r="E97" s="103"/>
      <c r="F97" s="2"/>
      <c r="G97" s="2"/>
      <c r="H97" s="2"/>
      <c r="I97" s="2"/>
      <c r="J97" s="20">
        <f t="shared" ref="J97:L97" si="60">J98</f>
        <v>-574746</v>
      </c>
      <c r="K97" s="20">
        <f t="shared" si="60"/>
        <v>-600640</v>
      </c>
      <c r="L97" s="20">
        <f t="shared" si="60"/>
        <v>-621814</v>
      </c>
    </row>
    <row r="98" spans="1:12" s="1" customFormat="1" hidden="1" x14ac:dyDescent="0.25">
      <c r="A98" s="106" t="s">
        <v>6</v>
      </c>
      <c r="B98" s="4">
        <v>51</v>
      </c>
      <c r="C98" s="4">
        <v>0</v>
      </c>
      <c r="D98" s="2" t="s">
        <v>13</v>
      </c>
      <c r="E98" s="4">
        <v>851</v>
      </c>
      <c r="F98" s="2"/>
      <c r="G98" s="2"/>
      <c r="H98" s="2"/>
      <c r="I98" s="2"/>
      <c r="J98" s="44">
        <f t="shared" ref="J98" si="61">J106+J99</f>
        <v>-574746</v>
      </c>
      <c r="K98" s="44">
        <f t="shared" ref="K98" si="62">K106+K99</f>
        <v>-600640</v>
      </c>
      <c r="L98" s="44">
        <f t="shared" ref="L98" si="63">L106+L99</f>
        <v>-621814</v>
      </c>
    </row>
    <row r="99" spans="1:12" s="1" customFormat="1" ht="60" hidden="1" x14ac:dyDescent="0.25">
      <c r="A99" s="107" t="s">
        <v>439</v>
      </c>
      <c r="B99" s="4">
        <v>51</v>
      </c>
      <c r="C99" s="103">
        <v>0</v>
      </c>
      <c r="D99" s="2" t="s">
        <v>13</v>
      </c>
      <c r="E99" s="4">
        <v>851</v>
      </c>
      <c r="F99" s="103" t="s">
        <v>43</v>
      </c>
      <c r="G99" s="103" t="s">
        <v>45</v>
      </c>
      <c r="H99" s="103">
        <v>51180</v>
      </c>
      <c r="I99" s="103" t="s">
        <v>46</v>
      </c>
      <c r="J99" s="44">
        <f t="shared" ref="J99" si="64">J100+J102+J104</f>
        <v>-574746</v>
      </c>
      <c r="K99" s="44">
        <f t="shared" ref="K99" si="65">K100+K102+K104</f>
        <v>-600640</v>
      </c>
      <c r="L99" s="44">
        <f t="shared" ref="L99" si="66">L100+L102+L104</f>
        <v>-621814</v>
      </c>
    </row>
    <row r="100" spans="1:12" ht="105" hidden="1" x14ac:dyDescent="0.25">
      <c r="A100" s="106" t="s">
        <v>15</v>
      </c>
      <c r="B100" s="103">
        <v>51</v>
      </c>
      <c r="C100" s="103">
        <v>0</v>
      </c>
      <c r="D100" s="2" t="s">
        <v>13</v>
      </c>
      <c r="E100" s="103">
        <v>851</v>
      </c>
      <c r="F100" s="2" t="s">
        <v>43</v>
      </c>
      <c r="G100" s="2" t="s">
        <v>45</v>
      </c>
      <c r="H100" s="103">
        <v>51180</v>
      </c>
      <c r="I100" s="2" t="s">
        <v>17</v>
      </c>
      <c r="J100" s="20">
        <f t="shared" ref="J100:L100" si="67">J101</f>
        <v>-277559</v>
      </c>
      <c r="K100" s="20">
        <f t="shared" si="67"/>
        <v>-275320</v>
      </c>
      <c r="L100" s="20">
        <f t="shared" si="67"/>
        <v>-285907</v>
      </c>
    </row>
    <row r="101" spans="1:12" ht="45" hidden="1" x14ac:dyDescent="0.25">
      <c r="A101" s="106" t="s">
        <v>8</v>
      </c>
      <c r="B101" s="103">
        <v>51</v>
      </c>
      <c r="C101" s="103">
        <v>0</v>
      </c>
      <c r="D101" s="2" t="s">
        <v>13</v>
      </c>
      <c r="E101" s="103">
        <v>851</v>
      </c>
      <c r="F101" s="2" t="s">
        <v>43</v>
      </c>
      <c r="G101" s="2" t="s">
        <v>45</v>
      </c>
      <c r="H101" s="103">
        <v>51180</v>
      </c>
      <c r="I101" s="2" t="s">
        <v>18</v>
      </c>
      <c r="J101" s="20">
        <f>'3.ВС'!J92</f>
        <v>-277559</v>
      </c>
      <c r="K101" s="20">
        <f>'3.ВС'!K92</f>
        <v>-275320</v>
      </c>
      <c r="L101" s="20">
        <f>'3.ВС'!L92</f>
        <v>-285907</v>
      </c>
    </row>
    <row r="102" spans="1:12" ht="45" hidden="1" x14ac:dyDescent="0.25">
      <c r="A102" s="107" t="s">
        <v>20</v>
      </c>
      <c r="B102" s="103">
        <v>51</v>
      </c>
      <c r="C102" s="103">
        <v>0</v>
      </c>
      <c r="D102" s="2" t="s">
        <v>13</v>
      </c>
      <c r="E102" s="103">
        <v>851</v>
      </c>
      <c r="F102" s="2" t="s">
        <v>43</v>
      </c>
      <c r="G102" s="2" t="s">
        <v>45</v>
      </c>
      <c r="H102" s="103">
        <v>51180</v>
      </c>
      <c r="I102" s="2" t="s">
        <v>21</v>
      </c>
      <c r="J102" s="20">
        <f t="shared" ref="J102:L102" si="68">J103</f>
        <v>-9814</v>
      </c>
      <c r="K102" s="20">
        <f t="shared" si="68"/>
        <v>-25000</v>
      </c>
      <c r="L102" s="20">
        <f t="shared" si="68"/>
        <v>-25000</v>
      </c>
    </row>
    <row r="103" spans="1:12" ht="45" hidden="1" x14ac:dyDescent="0.25">
      <c r="A103" s="107" t="s">
        <v>9</v>
      </c>
      <c r="B103" s="103">
        <v>51</v>
      </c>
      <c r="C103" s="103">
        <v>0</v>
      </c>
      <c r="D103" s="2" t="s">
        <v>13</v>
      </c>
      <c r="E103" s="103">
        <v>851</v>
      </c>
      <c r="F103" s="2" t="s">
        <v>43</v>
      </c>
      <c r="G103" s="2" t="s">
        <v>45</v>
      </c>
      <c r="H103" s="103">
        <v>51180</v>
      </c>
      <c r="I103" s="2" t="s">
        <v>22</v>
      </c>
      <c r="J103" s="20">
        <f>'3.ВС'!J94</f>
        <v>-9814</v>
      </c>
      <c r="K103" s="20">
        <f>'3.ВС'!K94</f>
        <v>-25000</v>
      </c>
      <c r="L103" s="20">
        <f>'3.ВС'!L94</f>
        <v>-25000</v>
      </c>
    </row>
    <row r="104" spans="1:12" hidden="1" x14ac:dyDescent="0.25">
      <c r="A104" s="107" t="s">
        <v>34</v>
      </c>
      <c r="B104" s="103">
        <v>51</v>
      </c>
      <c r="C104" s="103">
        <v>0</v>
      </c>
      <c r="D104" s="2" t="s">
        <v>13</v>
      </c>
      <c r="E104" s="103">
        <v>851</v>
      </c>
      <c r="F104" s="2" t="s">
        <v>43</v>
      </c>
      <c r="G104" s="2" t="s">
        <v>45</v>
      </c>
      <c r="H104" s="103">
        <v>51180</v>
      </c>
      <c r="I104" s="2" t="s">
        <v>35</v>
      </c>
      <c r="J104" s="20">
        <f t="shared" ref="J104:L104" si="69">J105</f>
        <v>-287373</v>
      </c>
      <c r="K104" s="20">
        <f t="shared" si="69"/>
        <v>-300320</v>
      </c>
      <c r="L104" s="20">
        <f t="shared" si="69"/>
        <v>-310907</v>
      </c>
    </row>
    <row r="105" spans="1:12" hidden="1" x14ac:dyDescent="0.25">
      <c r="A105" s="107" t="s">
        <v>36</v>
      </c>
      <c r="B105" s="103">
        <v>51</v>
      </c>
      <c r="C105" s="103">
        <v>0</v>
      </c>
      <c r="D105" s="2" t="s">
        <v>13</v>
      </c>
      <c r="E105" s="103">
        <v>851</v>
      </c>
      <c r="F105" s="2" t="s">
        <v>43</v>
      </c>
      <c r="G105" s="2" t="s">
        <v>45</v>
      </c>
      <c r="H105" s="103">
        <v>51180</v>
      </c>
      <c r="I105" s="2" t="s">
        <v>37</v>
      </c>
      <c r="J105" s="20">
        <f>'3.ВС'!J96</f>
        <v>-287373</v>
      </c>
      <c r="K105" s="20">
        <f>'3.ВС'!K96</f>
        <v>-300320</v>
      </c>
      <c r="L105" s="20">
        <f>'3.ВС'!L96</f>
        <v>-310907</v>
      </c>
    </row>
    <row r="106" spans="1:12" s="1" customFormat="1" ht="75" hidden="1" x14ac:dyDescent="0.25">
      <c r="A106" s="106" t="s">
        <v>159</v>
      </c>
      <c r="B106" s="103">
        <v>51</v>
      </c>
      <c r="C106" s="103">
        <v>0</v>
      </c>
      <c r="D106" s="2" t="s">
        <v>13</v>
      </c>
      <c r="E106" s="103">
        <v>851</v>
      </c>
      <c r="F106" s="2" t="s">
        <v>11</v>
      </c>
      <c r="G106" s="2" t="s">
        <v>30</v>
      </c>
      <c r="H106" s="2" t="s">
        <v>160</v>
      </c>
      <c r="I106" s="2"/>
      <c r="J106" s="20">
        <f t="shared" ref="J106:L107" si="70">J107</f>
        <v>0</v>
      </c>
      <c r="K106" s="20">
        <f t="shared" si="70"/>
        <v>0</v>
      </c>
      <c r="L106" s="20">
        <f t="shared" si="70"/>
        <v>0</v>
      </c>
    </row>
    <row r="107" spans="1:12" s="1" customFormat="1" ht="45" hidden="1" x14ac:dyDescent="0.25">
      <c r="A107" s="107" t="s">
        <v>20</v>
      </c>
      <c r="B107" s="103">
        <v>51</v>
      </c>
      <c r="C107" s="103">
        <v>0</v>
      </c>
      <c r="D107" s="2" t="s">
        <v>13</v>
      </c>
      <c r="E107" s="103">
        <v>851</v>
      </c>
      <c r="F107" s="2" t="s">
        <v>11</v>
      </c>
      <c r="G107" s="2" t="s">
        <v>30</v>
      </c>
      <c r="H107" s="2" t="s">
        <v>160</v>
      </c>
      <c r="I107" s="2" t="s">
        <v>21</v>
      </c>
      <c r="J107" s="20">
        <f t="shared" si="70"/>
        <v>0</v>
      </c>
      <c r="K107" s="20">
        <f t="shared" si="70"/>
        <v>0</v>
      </c>
      <c r="L107" s="20">
        <f t="shared" ref="L107" si="71">L108</f>
        <v>0</v>
      </c>
    </row>
    <row r="108" spans="1:12" s="1" customFormat="1" ht="45" hidden="1" x14ac:dyDescent="0.25">
      <c r="A108" s="107" t="s">
        <v>9</v>
      </c>
      <c r="B108" s="103">
        <v>51</v>
      </c>
      <c r="C108" s="103">
        <v>0</v>
      </c>
      <c r="D108" s="2" t="s">
        <v>13</v>
      </c>
      <c r="E108" s="103">
        <v>851</v>
      </c>
      <c r="F108" s="2" t="s">
        <v>11</v>
      </c>
      <c r="G108" s="2" t="s">
        <v>30</v>
      </c>
      <c r="H108" s="2" t="s">
        <v>160</v>
      </c>
      <c r="I108" s="2" t="s">
        <v>22</v>
      </c>
      <c r="J108" s="20">
        <f>'3.ВС'!J74</f>
        <v>0</v>
      </c>
      <c r="K108" s="20">
        <f>'3.ВС'!K74</f>
        <v>0</v>
      </c>
      <c r="L108" s="20">
        <f>'3.ВС'!L74</f>
        <v>0</v>
      </c>
    </row>
    <row r="109" spans="1:12" ht="60" hidden="1" x14ac:dyDescent="0.25">
      <c r="A109" s="106" t="s">
        <v>153</v>
      </c>
      <c r="B109" s="103">
        <v>51</v>
      </c>
      <c r="C109" s="103">
        <v>0</v>
      </c>
      <c r="D109" s="2" t="s">
        <v>30</v>
      </c>
      <c r="E109" s="103"/>
      <c r="F109" s="2"/>
      <c r="G109" s="2"/>
      <c r="H109" s="2"/>
      <c r="I109" s="2"/>
      <c r="J109" s="20">
        <f t="shared" ref="J109:L109" si="72">J110</f>
        <v>0</v>
      </c>
      <c r="K109" s="20">
        <f t="shared" si="72"/>
        <v>0</v>
      </c>
      <c r="L109" s="20">
        <f t="shared" si="72"/>
        <v>0</v>
      </c>
    </row>
    <row r="110" spans="1:12" hidden="1" x14ac:dyDescent="0.25">
      <c r="A110" s="106" t="s">
        <v>6</v>
      </c>
      <c r="B110" s="4">
        <v>51</v>
      </c>
      <c r="C110" s="4">
        <v>0</v>
      </c>
      <c r="D110" s="2" t="s">
        <v>30</v>
      </c>
      <c r="E110" s="4">
        <v>851</v>
      </c>
      <c r="F110" s="2"/>
      <c r="G110" s="2"/>
      <c r="H110" s="2"/>
      <c r="I110" s="2"/>
      <c r="J110" s="44">
        <f t="shared" ref="J110" si="73">J111+J118</f>
        <v>0</v>
      </c>
      <c r="K110" s="44">
        <f t="shared" ref="K110" si="74">K111+K118</f>
        <v>0</v>
      </c>
      <c r="L110" s="44">
        <f t="shared" ref="L110" si="75">L111+L118</f>
        <v>0</v>
      </c>
    </row>
    <row r="111" spans="1:12" ht="30" hidden="1" x14ac:dyDescent="0.25">
      <c r="A111" s="106" t="s">
        <v>49</v>
      </c>
      <c r="B111" s="103">
        <v>51</v>
      </c>
      <c r="C111" s="103">
        <v>0</v>
      </c>
      <c r="D111" s="2" t="s">
        <v>30</v>
      </c>
      <c r="E111" s="103">
        <v>851</v>
      </c>
      <c r="F111" s="2" t="s">
        <v>45</v>
      </c>
      <c r="G111" s="2" t="s">
        <v>48</v>
      </c>
      <c r="H111" s="2" t="s">
        <v>191</v>
      </c>
      <c r="I111" s="2"/>
      <c r="J111" s="20">
        <f t="shared" ref="J111" si="76">J112+J114+J116</f>
        <v>0</v>
      </c>
      <c r="K111" s="20">
        <f t="shared" ref="K111" si="77">K112+K114+K116</f>
        <v>0</v>
      </c>
      <c r="L111" s="20">
        <f t="shared" ref="L111" si="78">L112+L114+L116</f>
        <v>0</v>
      </c>
    </row>
    <row r="112" spans="1:12" ht="105" hidden="1" x14ac:dyDescent="0.25">
      <c r="A112" s="106" t="s">
        <v>15</v>
      </c>
      <c r="B112" s="103">
        <v>51</v>
      </c>
      <c r="C112" s="103">
        <v>0</v>
      </c>
      <c r="D112" s="3" t="s">
        <v>30</v>
      </c>
      <c r="E112" s="103">
        <v>851</v>
      </c>
      <c r="F112" s="2" t="s">
        <v>45</v>
      </c>
      <c r="G112" s="3" t="s">
        <v>48</v>
      </c>
      <c r="H112" s="2" t="s">
        <v>191</v>
      </c>
      <c r="I112" s="2" t="s">
        <v>17</v>
      </c>
      <c r="J112" s="20">
        <f t="shared" ref="J112:L112" si="79">J113</f>
        <v>0</v>
      </c>
      <c r="K112" s="20">
        <f t="shared" si="79"/>
        <v>0</v>
      </c>
      <c r="L112" s="20">
        <f t="shared" si="79"/>
        <v>0</v>
      </c>
    </row>
    <row r="113" spans="1:12" ht="30" hidden="1" x14ac:dyDescent="0.25">
      <c r="A113" s="107" t="s">
        <v>7</v>
      </c>
      <c r="B113" s="103">
        <v>51</v>
      </c>
      <c r="C113" s="103">
        <v>0</v>
      </c>
      <c r="D113" s="3" t="s">
        <v>30</v>
      </c>
      <c r="E113" s="103">
        <v>851</v>
      </c>
      <c r="F113" s="2" t="s">
        <v>45</v>
      </c>
      <c r="G113" s="3" t="s">
        <v>48</v>
      </c>
      <c r="H113" s="2" t="s">
        <v>191</v>
      </c>
      <c r="I113" s="2" t="s">
        <v>50</v>
      </c>
      <c r="J113" s="20">
        <f>'3.ВС'!J101</f>
        <v>0</v>
      </c>
      <c r="K113" s="20">
        <f>'3.ВС'!K101</f>
        <v>0</v>
      </c>
      <c r="L113" s="20">
        <f>'3.ВС'!L101</f>
        <v>0</v>
      </c>
    </row>
    <row r="114" spans="1:12" ht="45" hidden="1" x14ac:dyDescent="0.25">
      <c r="A114" s="107" t="s">
        <v>20</v>
      </c>
      <c r="B114" s="103">
        <v>51</v>
      </c>
      <c r="C114" s="103">
        <v>0</v>
      </c>
      <c r="D114" s="3" t="s">
        <v>30</v>
      </c>
      <c r="E114" s="103">
        <v>851</v>
      </c>
      <c r="F114" s="2" t="s">
        <v>45</v>
      </c>
      <c r="G114" s="3" t="s">
        <v>48</v>
      </c>
      <c r="H114" s="2" t="s">
        <v>191</v>
      </c>
      <c r="I114" s="2" t="s">
        <v>21</v>
      </c>
      <c r="J114" s="20">
        <f t="shared" ref="J114:L114" si="80">J115</f>
        <v>0</v>
      </c>
      <c r="K114" s="20">
        <f t="shared" si="80"/>
        <v>0</v>
      </c>
      <c r="L114" s="20">
        <f t="shared" si="80"/>
        <v>0</v>
      </c>
    </row>
    <row r="115" spans="1:12" ht="45" hidden="1" x14ac:dyDescent="0.25">
      <c r="A115" s="107" t="s">
        <v>9</v>
      </c>
      <c r="B115" s="103">
        <v>51</v>
      </c>
      <c r="C115" s="103">
        <v>0</v>
      </c>
      <c r="D115" s="3" t="s">
        <v>30</v>
      </c>
      <c r="E115" s="103">
        <v>851</v>
      </c>
      <c r="F115" s="2" t="s">
        <v>45</v>
      </c>
      <c r="G115" s="3" t="s">
        <v>48</v>
      </c>
      <c r="H115" s="2" t="s">
        <v>191</v>
      </c>
      <c r="I115" s="2" t="s">
        <v>22</v>
      </c>
      <c r="J115" s="20">
        <f>'3.ВС'!J103</f>
        <v>0</v>
      </c>
      <c r="K115" s="20">
        <f>'3.ВС'!K103</f>
        <v>0</v>
      </c>
      <c r="L115" s="20">
        <f>'3.ВС'!L103</f>
        <v>0</v>
      </c>
    </row>
    <row r="116" spans="1:12" hidden="1" x14ac:dyDescent="0.25">
      <c r="A116" s="107" t="s">
        <v>23</v>
      </c>
      <c r="B116" s="103">
        <v>51</v>
      </c>
      <c r="C116" s="103">
        <v>0</v>
      </c>
      <c r="D116" s="3" t="s">
        <v>30</v>
      </c>
      <c r="E116" s="103">
        <v>851</v>
      </c>
      <c r="F116" s="2" t="s">
        <v>45</v>
      </c>
      <c r="G116" s="3" t="s">
        <v>48</v>
      </c>
      <c r="H116" s="2" t="s">
        <v>191</v>
      </c>
      <c r="I116" s="2" t="s">
        <v>24</v>
      </c>
      <c r="J116" s="20">
        <f t="shared" ref="J116:L116" si="81">J117</f>
        <v>0</v>
      </c>
      <c r="K116" s="20">
        <f t="shared" si="81"/>
        <v>0</v>
      </c>
      <c r="L116" s="20">
        <f t="shared" si="81"/>
        <v>0</v>
      </c>
    </row>
    <row r="117" spans="1:12" ht="30" hidden="1" x14ac:dyDescent="0.25">
      <c r="A117" s="107" t="s">
        <v>25</v>
      </c>
      <c r="B117" s="103">
        <v>51</v>
      </c>
      <c r="C117" s="103">
        <v>0</v>
      </c>
      <c r="D117" s="3" t="s">
        <v>30</v>
      </c>
      <c r="E117" s="103">
        <v>851</v>
      </c>
      <c r="F117" s="2" t="s">
        <v>45</v>
      </c>
      <c r="G117" s="3" t="s">
        <v>48</v>
      </c>
      <c r="H117" s="2" t="s">
        <v>191</v>
      </c>
      <c r="I117" s="2" t="s">
        <v>26</v>
      </c>
      <c r="J117" s="20">
        <f>'3.ВС'!J105</f>
        <v>0</v>
      </c>
      <c r="K117" s="20">
        <f>'3.ВС'!K105</f>
        <v>0</v>
      </c>
      <c r="L117" s="20">
        <f>'3.ВС'!L105</f>
        <v>0</v>
      </c>
    </row>
    <row r="118" spans="1:12" ht="75" hidden="1" x14ac:dyDescent="0.25">
      <c r="A118" s="106" t="s">
        <v>254</v>
      </c>
      <c r="B118" s="103">
        <v>51</v>
      </c>
      <c r="C118" s="103">
        <v>0</v>
      </c>
      <c r="D118" s="3" t="s">
        <v>30</v>
      </c>
      <c r="E118" s="103">
        <v>851</v>
      </c>
      <c r="F118" s="2" t="s">
        <v>45</v>
      </c>
      <c r="G118" s="3" t="s">
        <v>48</v>
      </c>
      <c r="H118" s="2" t="s">
        <v>255</v>
      </c>
      <c r="I118" s="2"/>
      <c r="J118" s="20">
        <f t="shared" ref="J118:L119" si="82">J119</f>
        <v>0</v>
      </c>
      <c r="K118" s="20">
        <f t="shared" si="82"/>
        <v>0</v>
      </c>
      <c r="L118" s="20">
        <f t="shared" si="82"/>
        <v>0</v>
      </c>
    </row>
    <row r="119" spans="1:12" ht="45" hidden="1" x14ac:dyDescent="0.25">
      <c r="A119" s="107" t="s">
        <v>20</v>
      </c>
      <c r="B119" s="103">
        <v>51</v>
      </c>
      <c r="C119" s="103">
        <v>0</v>
      </c>
      <c r="D119" s="3" t="s">
        <v>30</v>
      </c>
      <c r="E119" s="103">
        <v>851</v>
      </c>
      <c r="F119" s="2" t="s">
        <v>45</v>
      </c>
      <c r="G119" s="3" t="s">
        <v>48</v>
      </c>
      <c r="H119" s="2" t="s">
        <v>255</v>
      </c>
      <c r="I119" s="2" t="s">
        <v>21</v>
      </c>
      <c r="J119" s="20">
        <f t="shared" si="82"/>
        <v>0</v>
      </c>
      <c r="K119" s="20">
        <f t="shared" si="82"/>
        <v>0</v>
      </c>
      <c r="L119" s="20">
        <f t="shared" ref="L119" si="83">L120</f>
        <v>0</v>
      </c>
    </row>
    <row r="120" spans="1:12" ht="45" hidden="1" x14ac:dyDescent="0.25">
      <c r="A120" s="107" t="s">
        <v>9</v>
      </c>
      <c r="B120" s="103">
        <v>51</v>
      </c>
      <c r="C120" s="103">
        <v>0</v>
      </c>
      <c r="D120" s="3" t="s">
        <v>30</v>
      </c>
      <c r="E120" s="103">
        <v>851</v>
      </c>
      <c r="F120" s="2" t="s">
        <v>45</v>
      </c>
      <c r="G120" s="3" t="s">
        <v>48</v>
      </c>
      <c r="H120" s="2" t="s">
        <v>255</v>
      </c>
      <c r="I120" s="2" t="s">
        <v>22</v>
      </c>
      <c r="J120" s="20">
        <f>'3.ВС'!J108</f>
        <v>0</v>
      </c>
      <c r="K120" s="20">
        <f>'3.ВС'!K108</f>
        <v>0</v>
      </c>
      <c r="L120" s="20">
        <f>'3.ВС'!L108</f>
        <v>0</v>
      </c>
    </row>
    <row r="121" spans="1:12" ht="30" hidden="1" x14ac:dyDescent="0.25">
      <c r="A121" s="106" t="s">
        <v>155</v>
      </c>
      <c r="B121" s="103">
        <v>51</v>
      </c>
      <c r="C121" s="103">
        <v>0</v>
      </c>
      <c r="D121" s="2" t="s">
        <v>100</v>
      </c>
      <c r="E121" s="103"/>
      <c r="F121" s="2"/>
      <c r="G121" s="2"/>
      <c r="H121" s="2"/>
      <c r="I121" s="2"/>
      <c r="J121" s="20">
        <f t="shared" ref="J121:L124" si="84">J122</f>
        <v>0</v>
      </c>
      <c r="K121" s="20">
        <f t="shared" si="84"/>
        <v>0</v>
      </c>
      <c r="L121" s="20">
        <f t="shared" si="84"/>
        <v>0</v>
      </c>
    </row>
    <row r="122" spans="1:12" hidden="1" x14ac:dyDescent="0.25">
      <c r="A122" s="106" t="s">
        <v>6</v>
      </c>
      <c r="B122" s="4">
        <v>51</v>
      </c>
      <c r="C122" s="4">
        <v>0</v>
      </c>
      <c r="D122" s="2" t="s">
        <v>100</v>
      </c>
      <c r="E122" s="4">
        <v>851</v>
      </c>
      <c r="F122" s="2"/>
      <c r="G122" s="2"/>
      <c r="H122" s="2"/>
      <c r="I122" s="2"/>
      <c r="J122" s="44">
        <f t="shared" si="84"/>
        <v>0</v>
      </c>
      <c r="K122" s="44">
        <f t="shared" si="84"/>
        <v>0</v>
      </c>
      <c r="L122" s="44">
        <f t="shared" ref="L122:L124" si="85">L123</f>
        <v>0</v>
      </c>
    </row>
    <row r="123" spans="1:12" ht="195" hidden="1" x14ac:dyDescent="0.25">
      <c r="A123" s="106" t="s">
        <v>293</v>
      </c>
      <c r="B123" s="4">
        <v>51</v>
      </c>
      <c r="C123" s="4">
        <v>0</v>
      </c>
      <c r="D123" s="2" t="s">
        <v>100</v>
      </c>
      <c r="E123" s="103">
        <v>851</v>
      </c>
      <c r="F123" s="2" t="s">
        <v>13</v>
      </c>
      <c r="G123" s="2" t="s">
        <v>30</v>
      </c>
      <c r="H123" s="2" t="s">
        <v>157</v>
      </c>
      <c r="I123" s="2"/>
      <c r="J123" s="20">
        <f t="shared" si="84"/>
        <v>0</v>
      </c>
      <c r="K123" s="20">
        <f t="shared" si="84"/>
        <v>0</v>
      </c>
      <c r="L123" s="20">
        <f t="shared" si="85"/>
        <v>0</v>
      </c>
    </row>
    <row r="124" spans="1:12" ht="45" hidden="1" x14ac:dyDescent="0.25">
      <c r="A124" s="107" t="s">
        <v>20</v>
      </c>
      <c r="B124" s="4">
        <v>51</v>
      </c>
      <c r="C124" s="4">
        <v>0</v>
      </c>
      <c r="D124" s="2" t="s">
        <v>100</v>
      </c>
      <c r="E124" s="103">
        <v>851</v>
      </c>
      <c r="F124" s="2" t="s">
        <v>13</v>
      </c>
      <c r="G124" s="2" t="s">
        <v>30</v>
      </c>
      <c r="H124" s="2" t="s">
        <v>157</v>
      </c>
      <c r="I124" s="2" t="s">
        <v>21</v>
      </c>
      <c r="J124" s="20">
        <f t="shared" si="84"/>
        <v>0</v>
      </c>
      <c r="K124" s="20">
        <f t="shared" si="84"/>
        <v>0</v>
      </c>
      <c r="L124" s="20">
        <f t="shared" si="85"/>
        <v>0</v>
      </c>
    </row>
    <row r="125" spans="1:12" ht="45" hidden="1" x14ac:dyDescent="0.25">
      <c r="A125" s="107" t="s">
        <v>9</v>
      </c>
      <c r="B125" s="4">
        <v>51</v>
      </c>
      <c r="C125" s="4">
        <v>0</v>
      </c>
      <c r="D125" s="2" t="s">
        <v>100</v>
      </c>
      <c r="E125" s="103">
        <v>851</v>
      </c>
      <c r="F125" s="2" t="s">
        <v>13</v>
      </c>
      <c r="G125" s="2" t="s">
        <v>30</v>
      </c>
      <c r="H125" s="2" t="s">
        <v>157</v>
      </c>
      <c r="I125" s="2" t="s">
        <v>22</v>
      </c>
      <c r="J125" s="20">
        <f>'3.ВС'!J113</f>
        <v>0</v>
      </c>
      <c r="K125" s="20">
        <f>'3.ВС'!K113</f>
        <v>0</v>
      </c>
      <c r="L125" s="20">
        <f>'3.ВС'!L113</f>
        <v>0</v>
      </c>
    </row>
    <row r="126" spans="1:12" s="1" customFormat="1" ht="30" customHeight="1" x14ac:dyDescent="0.25">
      <c r="A126" s="106" t="s">
        <v>161</v>
      </c>
      <c r="B126" s="103">
        <v>51</v>
      </c>
      <c r="C126" s="103">
        <v>0</v>
      </c>
      <c r="D126" s="3" t="s">
        <v>75</v>
      </c>
      <c r="E126" s="103"/>
      <c r="F126" s="3"/>
      <c r="G126" s="3"/>
      <c r="H126" s="3"/>
      <c r="I126" s="3"/>
      <c r="J126" s="6">
        <f t="shared" ref="J126:L126" si="86">J127</f>
        <v>100800</v>
      </c>
      <c r="K126" s="6">
        <f t="shared" si="86"/>
        <v>0</v>
      </c>
      <c r="L126" s="6">
        <f t="shared" si="86"/>
        <v>0</v>
      </c>
    </row>
    <row r="127" spans="1:12" s="1" customFormat="1" x14ac:dyDescent="0.25">
      <c r="A127" s="106" t="s">
        <v>6</v>
      </c>
      <c r="B127" s="103">
        <v>51</v>
      </c>
      <c r="C127" s="103">
        <v>0</v>
      </c>
      <c r="D127" s="3" t="s">
        <v>75</v>
      </c>
      <c r="E127" s="4">
        <v>851</v>
      </c>
      <c r="F127" s="3"/>
      <c r="G127" s="3"/>
      <c r="H127" s="3"/>
      <c r="I127" s="3"/>
      <c r="J127" s="6">
        <f t="shared" ref="J127:L127" si="87">J128+J131+J134</f>
        <v>100800</v>
      </c>
      <c r="K127" s="6">
        <f t="shared" si="87"/>
        <v>0</v>
      </c>
      <c r="L127" s="6">
        <f t="shared" si="87"/>
        <v>0</v>
      </c>
    </row>
    <row r="128" spans="1:12" s="1" customFormat="1" ht="45" x14ac:dyDescent="0.25">
      <c r="A128" s="106" t="s">
        <v>449</v>
      </c>
      <c r="B128" s="103">
        <v>51</v>
      </c>
      <c r="C128" s="103">
        <v>0</v>
      </c>
      <c r="D128" s="3" t="s">
        <v>75</v>
      </c>
      <c r="E128" s="4">
        <v>851</v>
      </c>
      <c r="F128" s="3"/>
      <c r="G128" s="3"/>
      <c r="H128" s="3" t="s">
        <v>450</v>
      </c>
      <c r="I128" s="3"/>
      <c r="J128" s="6">
        <f>J129</f>
        <v>100800</v>
      </c>
      <c r="K128" s="6"/>
      <c r="L128" s="6"/>
    </row>
    <row r="129" spans="1:12" s="1" customFormat="1" ht="45" x14ac:dyDescent="0.25">
      <c r="A129" s="107" t="s">
        <v>20</v>
      </c>
      <c r="B129" s="103">
        <v>51</v>
      </c>
      <c r="C129" s="103">
        <v>0</v>
      </c>
      <c r="D129" s="3" t="s">
        <v>75</v>
      </c>
      <c r="E129" s="4">
        <v>851</v>
      </c>
      <c r="F129" s="3"/>
      <c r="G129" s="3"/>
      <c r="H129" s="3" t="s">
        <v>450</v>
      </c>
      <c r="I129" s="2" t="s">
        <v>21</v>
      </c>
      <c r="J129" s="6">
        <f>J130</f>
        <v>100800</v>
      </c>
      <c r="K129" s="6"/>
      <c r="L129" s="6"/>
    </row>
    <row r="130" spans="1:12" s="1" customFormat="1" ht="45" x14ac:dyDescent="0.25">
      <c r="A130" s="107" t="s">
        <v>9</v>
      </c>
      <c r="B130" s="103">
        <v>51</v>
      </c>
      <c r="C130" s="103">
        <v>0</v>
      </c>
      <c r="D130" s="3" t="s">
        <v>75</v>
      </c>
      <c r="E130" s="4">
        <v>851</v>
      </c>
      <c r="F130" s="3"/>
      <c r="G130" s="3"/>
      <c r="H130" s="3" t="s">
        <v>450</v>
      </c>
      <c r="I130" s="2" t="s">
        <v>22</v>
      </c>
      <c r="J130" s="6">
        <f>'3.ВС'!J117</f>
        <v>100800</v>
      </c>
      <c r="K130" s="6"/>
      <c r="L130" s="6"/>
    </row>
    <row r="131" spans="1:12" ht="120" hidden="1" x14ac:dyDescent="0.25">
      <c r="A131" s="106" t="s">
        <v>230</v>
      </c>
      <c r="B131" s="103">
        <v>51</v>
      </c>
      <c r="C131" s="103">
        <v>0</v>
      </c>
      <c r="D131" s="3" t="s">
        <v>75</v>
      </c>
      <c r="E131" s="103">
        <v>851</v>
      </c>
      <c r="F131" s="3" t="s">
        <v>13</v>
      </c>
      <c r="G131" s="3" t="s">
        <v>56</v>
      </c>
      <c r="H131" s="3" t="s">
        <v>193</v>
      </c>
      <c r="I131" s="3"/>
      <c r="J131" s="6">
        <f t="shared" ref="J131:L135" si="88">J132</f>
        <v>0</v>
      </c>
      <c r="K131" s="6">
        <f t="shared" si="88"/>
        <v>0</v>
      </c>
      <c r="L131" s="6">
        <f t="shared" si="88"/>
        <v>0</v>
      </c>
    </row>
    <row r="132" spans="1:12" hidden="1" x14ac:dyDescent="0.25">
      <c r="A132" s="107" t="s">
        <v>23</v>
      </c>
      <c r="B132" s="103">
        <v>51</v>
      </c>
      <c r="C132" s="103">
        <v>0</v>
      </c>
      <c r="D132" s="3" t="s">
        <v>75</v>
      </c>
      <c r="E132" s="103">
        <v>851</v>
      </c>
      <c r="F132" s="3"/>
      <c r="G132" s="3"/>
      <c r="H132" s="3" t="s">
        <v>193</v>
      </c>
      <c r="I132" s="3" t="s">
        <v>24</v>
      </c>
      <c r="J132" s="6">
        <f t="shared" si="88"/>
        <v>0</v>
      </c>
      <c r="K132" s="6">
        <f t="shared" si="88"/>
        <v>0</v>
      </c>
      <c r="L132" s="6">
        <f t="shared" ref="L132:L135" si="89">L133</f>
        <v>0</v>
      </c>
    </row>
    <row r="133" spans="1:12" ht="75" hidden="1" x14ac:dyDescent="0.25">
      <c r="A133" s="107" t="s">
        <v>162</v>
      </c>
      <c r="B133" s="103">
        <v>51</v>
      </c>
      <c r="C133" s="103">
        <v>0</v>
      </c>
      <c r="D133" s="3" t="s">
        <v>75</v>
      </c>
      <c r="E133" s="103">
        <v>851</v>
      </c>
      <c r="F133" s="3"/>
      <c r="G133" s="3"/>
      <c r="H133" s="3" t="s">
        <v>193</v>
      </c>
      <c r="I133" s="3" t="s">
        <v>54</v>
      </c>
      <c r="J133" s="6">
        <f>'3.ВС'!J120</f>
        <v>0</v>
      </c>
      <c r="K133" s="6">
        <f>'3.ВС'!K120</f>
        <v>0</v>
      </c>
      <c r="L133" s="6">
        <f>'3.ВС'!L120</f>
        <v>0</v>
      </c>
    </row>
    <row r="134" spans="1:12" ht="30" hidden="1" x14ac:dyDescent="0.25">
      <c r="A134" s="106" t="s">
        <v>57</v>
      </c>
      <c r="B134" s="103">
        <v>51</v>
      </c>
      <c r="C134" s="103">
        <v>0</v>
      </c>
      <c r="D134" s="3" t="s">
        <v>75</v>
      </c>
      <c r="E134" s="103">
        <v>851</v>
      </c>
      <c r="F134" s="3" t="s">
        <v>13</v>
      </c>
      <c r="G134" s="3" t="s">
        <v>56</v>
      </c>
      <c r="H134" s="3" t="s">
        <v>194</v>
      </c>
      <c r="I134" s="3"/>
      <c r="J134" s="6">
        <f t="shared" si="88"/>
        <v>0</v>
      </c>
      <c r="K134" s="6">
        <f t="shared" si="88"/>
        <v>0</v>
      </c>
      <c r="L134" s="6">
        <f t="shared" si="89"/>
        <v>0</v>
      </c>
    </row>
    <row r="135" spans="1:12" hidden="1" x14ac:dyDescent="0.25">
      <c r="A135" s="107" t="s">
        <v>23</v>
      </c>
      <c r="B135" s="103">
        <v>51</v>
      </c>
      <c r="C135" s="103">
        <v>0</v>
      </c>
      <c r="D135" s="3" t="s">
        <v>75</v>
      </c>
      <c r="E135" s="103">
        <v>851</v>
      </c>
      <c r="F135" s="3" t="s">
        <v>13</v>
      </c>
      <c r="G135" s="3" t="s">
        <v>56</v>
      </c>
      <c r="H135" s="3" t="s">
        <v>194</v>
      </c>
      <c r="I135" s="3" t="s">
        <v>24</v>
      </c>
      <c r="J135" s="6">
        <f t="shared" si="88"/>
        <v>0</v>
      </c>
      <c r="K135" s="6">
        <f t="shared" si="88"/>
        <v>0</v>
      </c>
      <c r="L135" s="6">
        <f t="shared" si="89"/>
        <v>0</v>
      </c>
    </row>
    <row r="136" spans="1:12" ht="30" hidden="1" x14ac:dyDescent="0.25">
      <c r="A136" s="107" t="s">
        <v>25</v>
      </c>
      <c r="B136" s="103">
        <v>51</v>
      </c>
      <c r="C136" s="103">
        <v>0</v>
      </c>
      <c r="D136" s="3" t="s">
        <v>75</v>
      </c>
      <c r="E136" s="103">
        <v>851</v>
      </c>
      <c r="F136" s="3" t="s">
        <v>13</v>
      </c>
      <c r="G136" s="3" t="s">
        <v>56</v>
      </c>
      <c r="H136" s="3" t="s">
        <v>194</v>
      </c>
      <c r="I136" s="3" t="s">
        <v>26</v>
      </c>
      <c r="J136" s="6">
        <f>'3.ВС'!J123</f>
        <v>0</v>
      </c>
      <c r="K136" s="6">
        <f>'3.ВС'!K123</f>
        <v>0</v>
      </c>
      <c r="L136" s="6">
        <f>'3.ВС'!L123</f>
        <v>0</v>
      </c>
    </row>
    <row r="137" spans="1:12" ht="60" x14ac:dyDescent="0.25">
      <c r="A137" s="106" t="s">
        <v>163</v>
      </c>
      <c r="B137" s="103">
        <v>51</v>
      </c>
      <c r="C137" s="103">
        <v>0</v>
      </c>
      <c r="D137" s="3" t="s">
        <v>56</v>
      </c>
      <c r="E137" s="103"/>
      <c r="F137" s="3"/>
      <c r="G137" s="3"/>
      <c r="H137" s="3"/>
      <c r="I137" s="3"/>
      <c r="J137" s="6">
        <f t="shared" ref="J137:L140" si="90">J138</f>
        <v>1282811.78</v>
      </c>
      <c r="K137" s="6">
        <f t="shared" si="90"/>
        <v>0</v>
      </c>
      <c r="L137" s="6">
        <f t="shared" si="90"/>
        <v>0</v>
      </c>
    </row>
    <row r="138" spans="1:12" x14ac:dyDescent="0.25">
      <c r="A138" s="106" t="s">
        <v>6</v>
      </c>
      <c r="B138" s="103">
        <v>51</v>
      </c>
      <c r="C138" s="103">
        <v>0</v>
      </c>
      <c r="D138" s="3" t="s">
        <v>56</v>
      </c>
      <c r="E138" s="103">
        <v>851</v>
      </c>
      <c r="F138" s="3"/>
      <c r="G138" s="3"/>
      <c r="H138" s="3"/>
      <c r="I138" s="3"/>
      <c r="J138" s="6">
        <f t="shared" si="90"/>
        <v>1282811.78</v>
      </c>
      <c r="K138" s="6">
        <f t="shared" si="90"/>
        <v>0</v>
      </c>
      <c r="L138" s="6">
        <f t="shared" ref="L138:L140" si="91">L139</f>
        <v>0</v>
      </c>
    </row>
    <row r="139" spans="1:12" ht="300.75" customHeight="1" x14ac:dyDescent="0.25">
      <c r="A139" s="106" t="s">
        <v>195</v>
      </c>
      <c r="B139" s="103">
        <v>51</v>
      </c>
      <c r="C139" s="103">
        <v>0</v>
      </c>
      <c r="D139" s="3" t="s">
        <v>56</v>
      </c>
      <c r="E139" s="103">
        <v>851</v>
      </c>
      <c r="F139" s="3" t="s">
        <v>13</v>
      </c>
      <c r="G139" s="3" t="s">
        <v>56</v>
      </c>
      <c r="H139" s="3" t="s">
        <v>196</v>
      </c>
      <c r="I139" s="3"/>
      <c r="J139" s="6">
        <f t="shared" si="90"/>
        <v>1282811.78</v>
      </c>
      <c r="K139" s="6">
        <f t="shared" si="90"/>
        <v>0</v>
      </c>
      <c r="L139" s="6">
        <f t="shared" si="91"/>
        <v>0</v>
      </c>
    </row>
    <row r="140" spans="1:12" x14ac:dyDescent="0.25">
      <c r="A140" s="106" t="s">
        <v>34</v>
      </c>
      <c r="B140" s="103">
        <v>51</v>
      </c>
      <c r="C140" s="103">
        <v>0</v>
      </c>
      <c r="D140" s="3" t="s">
        <v>56</v>
      </c>
      <c r="E140" s="103">
        <v>851</v>
      </c>
      <c r="F140" s="3"/>
      <c r="G140" s="3"/>
      <c r="H140" s="3" t="s">
        <v>196</v>
      </c>
      <c r="I140" s="3" t="s">
        <v>35</v>
      </c>
      <c r="J140" s="6">
        <f t="shared" si="90"/>
        <v>1282811.78</v>
      </c>
      <c r="K140" s="6">
        <f t="shared" si="90"/>
        <v>0</v>
      </c>
      <c r="L140" s="6">
        <f t="shared" si="91"/>
        <v>0</v>
      </c>
    </row>
    <row r="141" spans="1:12" x14ac:dyDescent="0.25">
      <c r="A141" s="107" t="s">
        <v>59</v>
      </c>
      <c r="B141" s="103">
        <v>51</v>
      </c>
      <c r="C141" s="103">
        <v>0</v>
      </c>
      <c r="D141" s="3" t="s">
        <v>56</v>
      </c>
      <c r="E141" s="103">
        <v>851</v>
      </c>
      <c r="F141" s="3"/>
      <c r="G141" s="3"/>
      <c r="H141" s="3" t="s">
        <v>196</v>
      </c>
      <c r="I141" s="3" t="s">
        <v>60</v>
      </c>
      <c r="J141" s="6">
        <f>'3.ВС'!J127</f>
        <v>1282811.78</v>
      </c>
      <c r="K141" s="6">
        <f>'3.ВС'!K127</f>
        <v>0</v>
      </c>
      <c r="L141" s="6">
        <f>'3.ВС'!L127</f>
        <v>0</v>
      </c>
    </row>
    <row r="142" spans="1:12" ht="60" x14ac:dyDescent="0.25">
      <c r="A142" s="106" t="s">
        <v>384</v>
      </c>
      <c r="B142" s="4">
        <v>51</v>
      </c>
      <c r="C142" s="4">
        <v>0</v>
      </c>
      <c r="D142" s="2" t="s">
        <v>48</v>
      </c>
      <c r="E142" s="103"/>
      <c r="F142" s="2"/>
      <c r="G142" s="2"/>
      <c r="H142" s="2"/>
      <c r="I142" s="2"/>
      <c r="J142" s="20">
        <f t="shared" ref="J142:L142" si="92">J143</f>
        <v>8787410.6099999994</v>
      </c>
      <c r="K142" s="20">
        <f t="shared" si="92"/>
        <v>0</v>
      </c>
      <c r="L142" s="20">
        <f t="shared" si="92"/>
        <v>0</v>
      </c>
    </row>
    <row r="143" spans="1:12" x14ac:dyDescent="0.25">
      <c r="A143" s="106" t="s">
        <v>6</v>
      </c>
      <c r="B143" s="4">
        <v>51</v>
      </c>
      <c r="C143" s="4">
        <v>0</v>
      </c>
      <c r="D143" s="2" t="s">
        <v>48</v>
      </c>
      <c r="E143" s="4">
        <v>851</v>
      </c>
      <c r="F143" s="2"/>
      <c r="G143" s="2"/>
      <c r="H143" s="2"/>
      <c r="I143" s="2"/>
      <c r="J143" s="44">
        <f>J144+J150+J147+J153+J156</f>
        <v>8787410.6099999994</v>
      </c>
      <c r="K143" s="44">
        <f t="shared" ref="K143" si="93">K144+K147+K153</f>
        <v>0</v>
      </c>
      <c r="L143" s="44">
        <f t="shared" ref="L143" si="94">L144+L147+L153</f>
        <v>0</v>
      </c>
    </row>
    <row r="144" spans="1:12" ht="45" x14ac:dyDescent="0.25">
      <c r="A144" s="106" t="s">
        <v>73</v>
      </c>
      <c r="B144" s="103">
        <v>51</v>
      </c>
      <c r="C144" s="103">
        <v>0</v>
      </c>
      <c r="D144" s="2" t="s">
        <v>48</v>
      </c>
      <c r="E144" s="103">
        <v>851</v>
      </c>
      <c r="F144" s="2" t="s">
        <v>30</v>
      </c>
      <c r="G144" s="2" t="s">
        <v>43</v>
      </c>
      <c r="H144" s="2" t="s">
        <v>199</v>
      </c>
      <c r="I144" s="2"/>
      <c r="J144" s="20">
        <f t="shared" ref="J144:L145" si="95">J145</f>
        <v>600370</v>
      </c>
      <c r="K144" s="20">
        <f t="shared" si="95"/>
        <v>0</v>
      </c>
      <c r="L144" s="20">
        <f t="shared" si="95"/>
        <v>0</v>
      </c>
    </row>
    <row r="145" spans="1:12" ht="45" x14ac:dyDescent="0.25">
      <c r="A145" s="107" t="s">
        <v>69</v>
      </c>
      <c r="B145" s="103">
        <v>51</v>
      </c>
      <c r="C145" s="103">
        <v>0</v>
      </c>
      <c r="D145" s="2" t="s">
        <v>48</v>
      </c>
      <c r="E145" s="103">
        <v>851</v>
      </c>
      <c r="F145" s="2" t="s">
        <v>30</v>
      </c>
      <c r="G145" s="2" t="s">
        <v>43</v>
      </c>
      <c r="H145" s="2" t="s">
        <v>199</v>
      </c>
      <c r="I145" s="2" t="s">
        <v>70</v>
      </c>
      <c r="J145" s="20">
        <f t="shared" si="95"/>
        <v>600370</v>
      </c>
      <c r="K145" s="20">
        <f t="shared" si="95"/>
        <v>0</v>
      </c>
      <c r="L145" s="20">
        <f t="shared" ref="L145" si="96">L146</f>
        <v>0</v>
      </c>
    </row>
    <row r="146" spans="1:12" x14ac:dyDescent="0.25">
      <c r="A146" s="107" t="s">
        <v>71</v>
      </c>
      <c r="B146" s="103">
        <v>51</v>
      </c>
      <c r="C146" s="103">
        <v>0</v>
      </c>
      <c r="D146" s="2" t="s">
        <v>48</v>
      </c>
      <c r="E146" s="103">
        <v>851</v>
      </c>
      <c r="F146" s="2" t="s">
        <v>30</v>
      </c>
      <c r="G146" s="2" t="s">
        <v>43</v>
      </c>
      <c r="H146" s="2" t="s">
        <v>199</v>
      </c>
      <c r="I146" s="2" t="s">
        <v>72</v>
      </c>
      <c r="J146" s="20">
        <f>'3.ВС'!J146</f>
        <v>600370</v>
      </c>
      <c r="K146" s="20">
        <f>'3.ВС'!K146</f>
        <v>0</v>
      </c>
      <c r="L146" s="20">
        <f>'3.ВС'!L146</f>
        <v>0</v>
      </c>
    </row>
    <row r="147" spans="1:12" ht="30" hidden="1" x14ac:dyDescent="0.25">
      <c r="A147" s="107" t="s">
        <v>235</v>
      </c>
      <c r="B147" s="103">
        <v>51</v>
      </c>
      <c r="C147" s="103">
        <v>0</v>
      </c>
      <c r="D147" s="2" t="s">
        <v>48</v>
      </c>
      <c r="E147" s="103">
        <v>851</v>
      </c>
      <c r="F147" s="2" t="s">
        <v>30</v>
      </c>
      <c r="G147" s="2" t="s">
        <v>43</v>
      </c>
      <c r="H147" s="2" t="s">
        <v>236</v>
      </c>
      <c r="I147" s="2"/>
      <c r="J147" s="20">
        <f t="shared" ref="J147:L148" si="97">J148</f>
        <v>0</v>
      </c>
      <c r="K147" s="20">
        <f t="shared" si="97"/>
        <v>0</v>
      </c>
      <c r="L147" s="20">
        <f t="shared" si="97"/>
        <v>0</v>
      </c>
    </row>
    <row r="148" spans="1:12" ht="45" hidden="1" x14ac:dyDescent="0.25">
      <c r="A148" s="107" t="s">
        <v>20</v>
      </c>
      <c r="B148" s="103">
        <v>51</v>
      </c>
      <c r="C148" s="103">
        <v>0</v>
      </c>
      <c r="D148" s="2" t="s">
        <v>48</v>
      </c>
      <c r="E148" s="103">
        <v>851</v>
      </c>
      <c r="F148" s="2" t="s">
        <v>30</v>
      </c>
      <c r="G148" s="2" t="s">
        <v>43</v>
      </c>
      <c r="H148" s="2" t="s">
        <v>236</v>
      </c>
      <c r="I148" s="2" t="s">
        <v>21</v>
      </c>
      <c r="J148" s="20">
        <f t="shared" si="97"/>
        <v>0</v>
      </c>
      <c r="K148" s="20">
        <f t="shared" si="97"/>
        <v>0</v>
      </c>
      <c r="L148" s="20">
        <f t="shared" ref="L148" si="98">L149</f>
        <v>0</v>
      </c>
    </row>
    <row r="149" spans="1:12" ht="45" hidden="1" x14ac:dyDescent="0.25">
      <c r="A149" s="107" t="s">
        <v>9</v>
      </c>
      <c r="B149" s="103">
        <v>51</v>
      </c>
      <c r="C149" s="103">
        <v>0</v>
      </c>
      <c r="D149" s="2" t="s">
        <v>48</v>
      </c>
      <c r="E149" s="103">
        <v>851</v>
      </c>
      <c r="F149" s="2" t="s">
        <v>30</v>
      </c>
      <c r="G149" s="2" t="s">
        <v>43</v>
      </c>
      <c r="H149" s="2" t="s">
        <v>236</v>
      </c>
      <c r="I149" s="2" t="s">
        <v>22</v>
      </c>
      <c r="J149" s="20">
        <f>'3.ВС'!J149</f>
        <v>0</v>
      </c>
      <c r="K149" s="20">
        <f>'3.ВС'!K149</f>
        <v>0</v>
      </c>
      <c r="L149" s="20">
        <f>'3.ВС'!L149</f>
        <v>0</v>
      </c>
    </row>
    <row r="150" spans="1:12" ht="30" x14ac:dyDescent="0.25">
      <c r="A150" s="106" t="s">
        <v>452</v>
      </c>
      <c r="B150" s="103">
        <v>51</v>
      </c>
      <c r="C150" s="103">
        <v>0</v>
      </c>
      <c r="D150" s="2" t="s">
        <v>48</v>
      </c>
      <c r="E150" s="103">
        <v>851</v>
      </c>
      <c r="F150" s="2" t="s">
        <v>30</v>
      </c>
      <c r="G150" s="2" t="s">
        <v>43</v>
      </c>
      <c r="H150" s="2" t="s">
        <v>454</v>
      </c>
      <c r="I150" s="2"/>
      <c r="J150" s="20">
        <f>J151</f>
        <v>131519.53</v>
      </c>
      <c r="K150" s="20"/>
      <c r="L150" s="20"/>
    </row>
    <row r="151" spans="1:12" ht="45" x14ac:dyDescent="0.25">
      <c r="A151" s="107" t="s">
        <v>20</v>
      </c>
      <c r="B151" s="103">
        <v>51</v>
      </c>
      <c r="C151" s="103">
        <v>0</v>
      </c>
      <c r="D151" s="2" t="s">
        <v>48</v>
      </c>
      <c r="E151" s="103">
        <v>851</v>
      </c>
      <c r="F151" s="2" t="s">
        <v>30</v>
      </c>
      <c r="G151" s="2" t="s">
        <v>43</v>
      </c>
      <c r="H151" s="2" t="s">
        <v>454</v>
      </c>
      <c r="I151" s="2" t="s">
        <v>21</v>
      </c>
      <c r="J151" s="20">
        <f>J152</f>
        <v>131519.53</v>
      </c>
      <c r="K151" s="20"/>
      <c r="L151" s="20"/>
    </row>
    <row r="152" spans="1:12" ht="45" x14ac:dyDescent="0.25">
      <c r="A152" s="107" t="s">
        <v>9</v>
      </c>
      <c r="B152" s="103">
        <v>51</v>
      </c>
      <c r="C152" s="103">
        <v>0</v>
      </c>
      <c r="D152" s="2" t="s">
        <v>48</v>
      </c>
      <c r="E152" s="103">
        <v>851</v>
      </c>
      <c r="F152" s="2" t="s">
        <v>30</v>
      </c>
      <c r="G152" s="2" t="s">
        <v>43</v>
      </c>
      <c r="H152" s="2" t="s">
        <v>454</v>
      </c>
      <c r="I152" s="2" t="s">
        <v>22</v>
      </c>
      <c r="J152" s="20">
        <f>'3.ВС'!J139</f>
        <v>131519.53</v>
      </c>
      <c r="K152" s="20"/>
      <c r="L152" s="20"/>
    </row>
    <row r="153" spans="1:12" ht="150.75" customHeight="1" x14ac:dyDescent="0.25">
      <c r="A153" s="106" t="s">
        <v>67</v>
      </c>
      <c r="B153" s="103">
        <v>51</v>
      </c>
      <c r="C153" s="103">
        <v>0</v>
      </c>
      <c r="D153" s="2" t="s">
        <v>48</v>
      </c>
      <c r="E153" s="103">
        <v>851</v>
      </c>
      <c r="F153" s="3"/>
      <c r="G153" s="3"/>
      <c r="H153" s="3" t="s">
        <v>198</v>
      </c>
      <c r="I153" s="2"/>
      <c r="J153" s="20">
        <f t="shared" ref="J153:L154" si="99">J154</f>
        <v>6031.08</v>
      </c>
      <c r="K153" s="20">
        <f t="shared" si="99"/>
        <v>0</v>
      </c>
      <c r="L153" s="20">
        <f t="shared" si="99"/>
        <v>0</v>
      </c>
    </row>
    <row r="154" spans="1:12" x14ac:dyDescent="0.25">
      <c r="A154" s="106" t="s">
        <v>34</v>
      </c>
      <c r="B154" s="103">
        <v>51</v>
      </c>
      <c r="C154" s="103">
        <v>0</v>
      </c>
      <c r="D154" s="2" t="s">
        <v>48</v>
      </c>
      <c r="E154" s="103">
        <v>851</v>
      </c>
      <c r="F154" s="3"/>
      <c r="G154" s="3"/>
      <c r="H154" s="3" t="s">
        <v>198</v>
      </c>
      <c r="I154" s="2" t="s">
        <v>35</v>
      </c>
      <c r="J154" s="20">
        <f t="shared" si="99"/>
        <v>6031.08</v>
      </c>
      <c r="K154" s="20">
        <f t="shared" si="99"/>
        <v>0</v>
      </c>
      <c r="L154" s="20">
        <f t="shared" ref="L154" si="100">L155</f>
        <v>0</v>
      </c>
    </row>
    <row r="155" spans="1:12" x14ac:dyDescent="0.25">
      <c r="A155" s="107" t="s">
        <v>59</v>
      </c>
      <c r="B155" s="103">
        <v>51</v>
      </c>
      <c r="C155" s="103">
        <v>0</v>
      </c>
      <c r="D155" s="2" t="s">
        <v>48</v>
      </c>
      <c r="E155" s="103">
        <v>851</v>
      </c>
      <c r="F155" s="3"/>
      <c r="G155" s="3"/>
      <c r="H155" s="3" t="s">
        <v>198</v>
      </c>
      <c r="I155" s="2" t="s">
        <v>60</v>
      </c>
      <c r="J155" s="20">
        <f>'3.ВС'!J142</f>
        <v>6031.08</v>
      </c>
      <c r="K155" s="20">
        <f>'3.ВС'!K142</f>
        <v>0</v>
      </c>
      <c r="L155" s="20">
        <f>'3.ВС'!L142</f>
        <v>0</v>
      </c>
    </row>
    <row r="156" spans="1:12" ht="45" x14ac:dyDescent="0.25">
      <c r="A156" s="116" t="s">
        <v>482</v>
      </c>
      <c r="B156" s="103">
        <v>51</v>
      </c>
      <c r="C156" s="103">
        <v>0</v>
      </c>
      <c r="D156" s="2" t="s">
        <v>48</v>
      </c>
      <c r="E156" s="103">
        <v>851</v>
      </c>
      <c r="F156" s="3"/>
      <c r="G156" s="3"/>
      <c r="H156" s="3" t="s">
        <v>483</v>
      </c>
      <c r="I156" s="2"/>
      <c r="J156" s="20">
        <f t="shared" ref="J156:J157" si="101">J157</f>
        <v>8049490</v>
      </c>
      <c r="K156" s="20"/>
      <c r="L156" s="20"/>
    </row>
    <row r="157" spans="1:12" ht="45" x14ac:dyDescent="0.25">
      <c r="A157" s="43" t="s">
        <v>69</v>
      </c>
      <c r="B157" s="103">
        <v>51</v>
      </c>
      <c r="C157" s="103">
        <v>0</v>
      </c>
      <c r="D157" s="2" t="s">
        <v>48</v>
      </c>
      <c r="E157" s="103">
        <v>851</v>
      </c>
      <c r="F157" s="3"/>
      <c r="G157" s="3"/>
      <c r="H157" s="3" t="s">
        <v>483</v>
      </c>
      <c r="I157" s="2" t="s">
        <v>70</v>
      </c>
      <c r="J157" s="20">
        <f t="shared" si="101"/>
        <v>8049490</v>
      </c>
      <c r="K157" s="20"/>
      <c r="L157" s="20"/>
    </row>
    <row r="158" spans="1:12" x14ac:dyDescent="0.25">
      <c r="A158" s="43" t="s">
        <v>71</v>
      </c>
      <c r="B158" s="103">
        <v>51</v>
      </c>
      <c r="C158" s="103">
        <v>0</v>
      </c>
      <c r="D158" s="2" t="s">
        <v>48</v>
      </c>
      <c r="E158" s="103">
        <v>851</v>
      </c>
      <c r="F158" s="3"/>
      <c r="G158" s="3"/>
      <c r="H158" s="3" t="s">
        <v>483</v>
      </c>
      <c r="I158" s="2" t="s">
        <v>72</v>
      </c>
      <c r="J158" s="20">
        <v>8049490</v>
      </c>
      <c r="K158" s="20"/>
      <c r="L158" s="20"/>
    </row>
    <row r="159" spans="1:12" ht="49.5" customHeight="1" x14ac:dyDescent="0.25">
      <c r="A159" s="107" t="s">
        <v>383</v>
      </c>
      <c r="B159" s="103">
        <v>51</v>
      </c>
      <c r="C159" s="103">
        <v>0</v>
      </c>
      <c r="D159" s="3" t="s">
        <v>90</v>
      </c>
      <c r="E159" s="103"/>
      <c r="F159" s="3"/>
      <c r="G159" s="3"/>
      <c r="H159" s="3"/>
      <c r="I159" s="3"/>
      <c r="J159" s="6">
        <f t="shared" ref="J159:L162" si="102">J160</f>
        <v>3917761.86</v>
      </c>
      <c r="K159" s="6">
        <f t="shared" si="102"/>
        <v>15501.95</v>
      </c>
      <c r="L159" s="6">
        <f t="shared" si="102"/>
        <v>0</v>
      </c>
    </row>
    <row r="160" spans="1:12" x14ac:dyDescent="0.25">
      <c r="A160" s="106" t="s">
        <v>6</v>
      </c>
      <c r="B160" s="103">
        <v>51</v>
      </c>
      <c r="C160" s="103">
        <v>0</v>
      </c>
      <c r="D160" s="3" t="s">
        <v>90</v>
      </c>
      <c r="E160" s="103">
        <v>851</v>
      </c>
      <c r="F160" s="3"/>
      <c r="G160" s="3"/>
      <c r="H160" s="3"/>
      <c r="I160" s="3"/>
      <c r="J160" s="6">
        <f t="shared" si="102"/>
        <v>3917761.86</v>
      </c>
      <c r="K160" s="6">
        <f t="shared" si="102"/>
        <v>15501.95</v>
      </c>
      <c r="L160" s="6">
        <f t="shared" ref="L160:L162" si="103">L161</f>
        <v>0</v>
      </c>
    </row>
    <row r="161" spans="1:12" ht="60" x14ac:dyDescent="0.25">
      <c r="A161" s="107" t="s">
        <v>285</v>
      </c>
      <c r="B161" s="103">
        <v>51</v>
      </c>
      <c r="C161" s="103">
        <v>0</v>
      </c>
      <c r="D161" s="3" t="s">
        <v>90</v>
      </c>
      <c r="E161" s="103">
        <v>851</v>
      </c>
      <c r="F161" s="3"/>
      <c r="G161" s="3"/>
      <c r="H161" s="3" t="s">
        <v>262</v>
      </c>
      <c r="I161" s="3"/>
      <c r="J161" s="6">
        <f t="shared" si="102"/>
        <v>3917761.86</v>
      </c>
      <c r="K161" s="6">
        <f t="shared" si="102"/>
        <v>15501.95</v>
      </c>
      <c r="L161" s="6">
        <f t="shared" si="103"/>
        <v>0</v>
      </c>
    </row>
    <row r="162" spans="1:12" ht="45" x14ac:dyDescent="0.25">
      <c r="A162" s="107" t="s">
        <v>20</v>
      </c>
      <c r="B162" s="103">
        <v>51</v>
      </c>
      <c r="C162" s="103">
        <v>0</v>
      </c>
      <c r="D162" s="3" t="s">
        <v>90</v>
      </c>
      <c r="E162" s="103">
        <v>851</v>
      </c>
      <c r="F162" s="3"/>
      <c r="G162" s="3"/>
      <c r="H162" s="3" t="s">
        <v>262</v>
      </c>
      <c r="I162" s="3" t="s">
        <v>21</v>
      </c>
      <c r="J162" s="6">
        <f t="shared" si="102"/>
        <v>3917761.86</v>
      </c>
      <c r="K162" s="6">
        <f t="shared" si="102"/>
        <v>15501.95</v>
      </c>
      <c r="L162" s="6">
        <f t="shared" si="103"/>
        <v>0</v>
      </c>
    </row>
    <row r="163" spans="1:12" ht="45" x14ac:dyDescent="0.25">
      <c r="A163" s="107" t="s">
        <v>9</v>
      </c>
      <c r="B163" s="103">
        <v>51</v>
      </c>
      <c r="C163" s="103">
        <v>0</v>
      </c>
      <c r="D163" s="3" t="s">
        <v>90</v>
      </c>
      <c r="E163" s="103">
        <v>851</v>
      </c>
      <c r="F163" s="3"/>
      <c r="G163" s="3"/>
      <c r="H163" s="3" t="s">
        <v>262</v>
      </c>
      <c r="I163" s="3" t="s">
        <v>22</v>
      </c>
      <c r="J163" s="6">
        <f>'3.ВС'!J156</f>
        <v>3917761.86</v>
      </c>
      <c r="K163" s="6">
        <f>'3.ВС'!K156</f>
        <v>15501.95</v>
      </c>
      <c r="L163" s="6">
        <f>'3.ВС'!L156</f>
        <v>0</v>
      </c>
    </row>
    <row r="164" spans="1:12" ht="45" x14ac:dyDescent="0.25">
      <c r="A164" s="107" t="s">
        <v>290</v>
      </c>
      <c r="B164" s="103">
        <v>51</v>
      </c>
      <c r="C164" s="103">
        <v>0</v>
      </c>
      <c r="D164" s="3" t="s">
        <v>104</v>
      </c>
      <c r="E164" s="103"/>
      <c r="F164" s="3"/>
      <c r="G164" s="3"/>
      <c r="H164" s="3"/>
      <c r="I164" s="3"/>
      <c r="J164" s="6">
        <f t="shared" ref="J164:L164" si="104">J165</f>
        <v>778817</v>
      </c>
      <c r="K164" s="6">
        <f t="shared" si="104"/>
        <v>0</v>
      </c>
      <c r="L164" s="6">
        <f t="shared" si="104"/>
        <v>0</v>
      </c>
    </row>
    <row r="165" spans="1:12" x14ac:dyDescent="0.25">
      <c r="A165" s="106" t="s">
        <v>6</v>
      </c>
      <c r="B165" s="103">
        <v>51</v>
      </c>
      <c r="C165" s="103">
        <v>0</v>
      </c>
      <c r="D165" s="3" t="s">
        <v>104</v>
      </c>
      <c r="E165" s="103">
        <v>851</v>
      </c>
      <c r="F165" s="3"/>
      <c r="G165" s="3"/>
      <c r="H165" s="3"/>
      <c r="I165" s="3"/>
      <c r="J165" s="6">
        <f t="shared" ref="J165" si="105">J166+J169+J172</f>
        <v>778817</v>
      </c>
      <c r="K165" s="6">
        <f t="shared" ref="K165" si="106">K166+K169+K172</f>
        <v>0</v>
      </c>
      <c r="L165" s="6">
        <f t="shared" ref="L165" si="107">L166+L169+L172</f>
        <v>0</v>
      </c>
    </row>
    <row r="166" spans="1:12" ht="30" hidden="1" x14ac:dyDescent="0.25">
      <c r="A166" s="107" t="s">
        <v>118</v>
      </c>
      <c r="B166" s="103">
        <v>51</v>
      </c>
      <c r="C166" s="103">
        <v>0</v>
      </c>
      <c r="D166" s="3" t="s">
        <v>104</v>
      </c>
      <c r="E166" s="103">
        <v>851</v>
      </c>
      <c r="F166" s="3"/>
      <c r="G166" s="3"/>
      <c r="H166" s="3" t="s">
        <v>216</v>
      </c>
      <c r="I166" s="3"/>
      <c r="J166" s="6">
        <f t="shared" ref="J166:L167" si="108">J167</f>
        <v>0</v>
      </c>
      <c r="K166" s="6">
        <f t="shared" si="108"/>
        <v>0</v>
      </c>
      <c r="L166" s="6">
        <f t="shared" si="108"/>
        <v>0</v>
      </c>
    </row>
    <row r="167" spans="1:12" ht="60" hidden="1" x14ac:dyDescent="0.25">
      <c r="A167" s="107" t="s">
        <v>40</v>
      </c>
      <c r="B167" s="103">
        <v>51</v>
      </c>
      <c r="C167" s="103">
        <v>0</v>
      </c>
      <c r="D167" s="3" t="s">
        <v>104</v>
      </c>
      <c r="E167" s="103">
        <v>851</v>
      </c>
      <c r="F167" s="3"/>
      <c r="G167" s="3"/>
      <c r="H167" s="3" t="s">
        <v>216</v>
      </c>
      <c r="I167" s="3" t="s">
        <v>80</v>
      </c>
      <c r="J167" s="6">
        <f t="shared" si="108"/>
        <v>0</v>
      </c>
      <c r="K167" s="6">
        <f t="shared" si="108"/>
        <v>0</v>
      </c>
      <c r="L167" s="6">
        <f t="shared" ref="L167" si="109">L168</f>
        <v>0</v>
      </c>
    </row>
    <row r="168" spans="1:12" hidden="1" x14ac:dyDescent="0.25">
      <c r="A168" s="107" t="s">
        <v>81</v>
      </c>
      <c r="B168" s="103">
        <v>51</v>
      </c>
      <c r="C168" s="103">
        <v>0</v>
      </c>
      <c r="D168" s="3" t="s">
        <v>104</v>
      </c>
      <c r="E168" s="103">
        <v>851</v>
      </c>
      <c r="F168" s="3"/>
      <c r="G168" s="3"/>
      <c r="H168" s="3" t="s">
        <v>216</v>
      </c>
      <c r="I168" s="3" t="s">
        <v>82</v>
      </c>
      <c r="J168" s="6">
        <f>'3.ВС'!J170</f>
        <v>0</v>
      </c>
      <c r="K168" s="6">
        <f>'3.ВС'!K170</f>
        <v>0</v>
      </c>
      <c r="L168" s="6">
        <f>'3.ВС'!L170</f>
        <v>0</v>
      </c>
    </row>
    <row r="169" spans="1:12" ht="21.75" customHeight="1" x14ac:dyDescent="0.25">
      <c r="A169" s="107" t="s">
        <v>113</v>
      </c>
      <c r="B169" s="103">
        <v>51</v>
      </c>
      <c r="C169" s="103">
        <v>0</v>
      </c>
      <c r="D169" s="3" t="s">
        <v>104</v>
      </c>
      <c r="E169" s="103">
        <v>851</v>
      </c>
      <c r="F169" s="3"/>
      <c r="G169" s="3"/>
      <c r="H169" s="3" t="s">
        <v>214</v>
      </c>
      <c r="I169" s="3"/>
      <c r="J169" s="6">
        <f t="shared" ref="J169:L170" si="110">J170</f>
        <v>778817</v>
      </c>
      <c r="K169" s="6">
        <f t="shared" si="110"/>
        <v>0</v>
      </c>
      <c r="L169" s="6">
        <f t="shared" si="110"/>
        <v>0</v>
      </c>
    </row>
    <row r="170" spans="1:12" ht="45" customHeight="1" x14ac:dyDescent="0.25">
      <c r="A170" s="107" t="s">
        <v>40</v>
      </c>
      <c r="B170" s="103">
        <v>51</v>
      </c>
      <c r="C170" s="103">
        <v>0</v>
      </c>
      <c r="D170" s="3" t="s">
        <v>104</v>
      </c>
      <c r="E170" s="103">
        <v>851</v>
      </c>
      <c r="F170" s="3"/>
      <c r="G170" s="3"/>
      <c r="H170" s="3" t="s">
        <v>214</v>
      </c>
      <c r="I170" s="3" t="s">
        <v>80</v>
      </c>
      <c r="J170" s="6">
        <f t="shared" si="110"/>
        <v>778817</v>
      </c>
      <c r="K170" s="6">
        <f t="shared" si="110"/>
        <v>0</v>
      </c>
      <c r="L170" s="6">
        <f t="shared" ref="L170" si="111">L171</f>
        <v>0</v>
      </c>
    </row>
    <row r="171" spans="1:12" x14ac:dyDescent="0.25">
      <c r="A171" s="107" t="s">
        <v>81</v>
      </c>
      <c r="B171" s="103">
        <v>51</v>
      </c>
      <c r="C171" s="103">
        <v>0</v>
      </c>
      <c r="D171" s="3" t="s">
        <v>104</v>
      </c>
      <c r="E171" s="103">
        <v>851</v>
      </c>
      <c r="F171" s="3"/>
      <c r="G171" s="3"/>
      <c r="H171" s="3" t="s">
        <v>214</v>
      </c>
      <c r="I171" s="3" t="s">
        <v>82</v>
      </c>
      <c r="J171" s="6">
        <f>'3.ВС'!J173</f>
        <v>778817</v>
      </c>
      <c r="K171" s="6">
        <f>'3.ВС'!K173</f>
        <v>0</v>
      </c>
      <c r="L171" s="6">
        <f>'3.ВС'!L173</f>
        <v>0</v>
      </c>
    </row>
    <row r="172" spans="1:12" ht="45" hidden="1" x14ac:dyDescent="0.25">
      <c r="A172" s="107" t="s">
        <v>114</v>
      </c>
      <c r="B172" s="103">
        <v>51</v>
      </c>
      <c r="C172" s="103">
        <v>0</v>
      </c>
      <c r="D172" s="3" t="s">
        <v>104</v>
      </c>
      <c r="E172" s="103">
        <v>851</v>
      </c>
      <c r="F172" s="3"/>
      <c r="G172" s="3"/>
      <c r="H172" s="3" t="s">
        <v>281</v>
      </c>
      <c r="I172" s="3"/>
      <c r="J172" s="6">
        <f t="shared" ref="J172:L173" si="112">J173</f>
        <v>0</v>
      </c>
      <c r="K172" s="6">
        <f t="shared" si="112"/>
        <v>0</v>
      </c>
      <c r="L172" s="6">
        <f t="shared" si="112"/>
        <v>0</v>
      </c>
    </row>
    <row r="173" spans="1:12" ht="60" hidden="1" x14ac:dyDescent="0.25">
      <c r="A173" s="107" t="s">
        <v>40</v>
      </c>
      <c r="B173" s="103">
        <v>51</v>
      </c>
      <c r="C173" s="103">
        <v>0</v>
      </c>
      <c r="D173" s="3" t="s">
        <v>104</v>
      </c>
      <c r="E173" s="103">
        <v>851</v>
      </c>
      <c r="F173" s="3"/>
      <c r="G173" s="3"/>
      <c r="H173" s="3" t="s">
        <v>281</v>
      </c>
      <c r="I173" s="3" t="s">
        <v>80</v>
      </c>
      <c r="J173" s="6">
        <f t="shared" si="112"/>
        <v>0</v>
      </c>
      <c r="K173" s="6">
        <f t="shared" si="112"/>
        <v>0</v>
      </c>
      <c r="L173" s="6">
        <f t="shared" ref="L173" si="113">L174</f>
        <v>0</v>
      </c>
    </row>
    <row r="174" spans="1:12" hidden="1" x14ac:dyDescent="0.25">
      <c r="A174" s="107" t="s">
        <v>81</v>
      </c>
      <c r="B174" s="103">
        <v>51</v>
      </c>
      <c r="C174" s="103">
        <v>0</v>
      </c>
      <c r="D174" s="3" t="s">
        <v>104</v>
      </c>
      <c r="E174" s="103">
        <v>851</v>
      </c>
      <c r="F174" s="3"/>
      <c r="G174" s="3"/>
      <c r="H174" s="3" t="s">
        <v>281</v>
      </c>
      <c r="I174" s="3" t="s">
        <v>82</v>
      </c>
      <c r="J174" s="6">
        <f>'3.ВС'!J176</f>
        <v>0</v>
      </c>
      <c r="K174" s="6">
        <f>'3.ВС'!K176</f>
        <v>0</v>
      </c>
      <c r="L174" s="6">
        <f>'3.ВС'!L176</f>
        <v>0</v>
      </c>
    </row>
    <row r="175" spans="1:12" ht="30" hidden="1" x14ac:dyDescent="0.25">
      <c r="A175" s="107" t="s">
        <v>175</v>
      </c>
      <c r="B175" s="103">
        <v>51</v>
      </c>
      <c r="C175" s="103">
        <v>0</v>
      </c>
      <c r="D175" s="3" t="s">
        <v>62</v>
      </c>
      <c r="E175" s="103"/>
      <c r="F175" s="3"/>
      <c r="G175" s="3"/>
      <c r="H175" s="3"/>
      <c r="I175" s="3"/>
      <c r="J175" s="6">
        <f t="shared" ref="J175:L178" si="114">J176</f>
        <v>0</v>
      </c>
      <c r="K175" s="6">
        <f t="shared" si="114"/>
        <v>0</v>
      </c>
      <c r="L175" s="6">
        <f t="shared" si="114"/>
        <v>0</v>
      </c>
    </row>
    <row r="176" spans="1:12" hidden="1" x14ac:dyDescent="0.25">
      <c r="A176" s="106" t="s">
        <v>6</v>
      </c>
      <c r="B176" s="103">
        <v>51</v>
      </c>
      <c r="C176" s="103">
        <v>0</v>
      </c>
      <c r="D176" s="3" t="s">
        <v>62</v>
      </c>
      <c r="E176" s="103">
        <v>851</v>
      </c>
      <c r="F176" s="3"/>
      <c r="G176" s="3"/>
      <c r="H176" s="3"/>
      <c r="I176" s="3"/>
      <c r="J176" s="6">
        <f t="shared" si="114"/>
        <v>0</v>
      </c>
      <c r="K176" s="6">
        <f t="shared" si="114"/>
        <v>0</v>
      </c>
      <c r="L176" s="6">
        <f t="shared" ref="L176:L178" si="115">L177</f>
        <v>0</v>
      </c>
    </row>
    <row r="177" spans="1:12" ht="165" hidden="1" x14ac:dyDescent="0.25">
      <c r="A177" s="107" t="s">
        <v>277</v>
      </c>
      <c r="B177" s="103">
        <v>51</v>
      </c>
      <c r="C177" s="103">
        <v>0</v>
      </c>
      <c r="D177" s="3" t="s">
        <v>62</v>
      </c>
      <c r="E177" s="103">
        <v>851</v>
      </c>
      <c r="F177" s="3"/>
      <c r="G177" s="3"/>
      <c r="H177" s="3" t="s">
        <v>291</v>
      </c>
      <c r="I177" s="3"/>
      <c r="J177" s="6">
        <f t="shared" si="114"/>
        <v>0</v>
      </c>
      <c r="K177" s="6">
        <f t="shared" si="114"/>
        <v>0</v>
      </c>
      <c r="L177" s="6">
        <f t="shared" si="115"/>
        <v>0</v>
      </c>
    </row>
    <row r="178" spans="1:12" ht="60" hidden="1" x14ac:dyDescent="0.25">
      <c r="A178" s="107" t="s">
        <v>40</v>
      </c>
      <c r="B178" s="103">
        <v>51</v>
      </c>
      <c r="C178" s="103">
        <v>0</v>
      </c>
      <c r="D178" s="3" t="s">
        <v>62</v>
      </c>
      <c r="E178" s="103">
        <v>851</v>
      </c>
      <c r="F178" s="3"/>
      <c r="G178" s="3"/>
      <c r="H178" s="3" t="s">
        <v>291</v>
      </c>
      <c r="I178" s="3" t="s">
        <v>80</v>
      </c>
      <c r="J178" s="6">
        <f t="shared" si="114"/>
        <v>0</v>
      </c>
      <c r="K178" s="6">
        <f t="shared" si="114"/>
        <v>0</v>
      </c>
      <c r="L178" s="6">
        <f t="shared" si="115"/>
        <v>0</v>
      </c>
    </row>
    <row r="179" spans="1:12" hidden="1" x14ac:dyDescent="0.25">
      <c r="A179" s="107" t="s">
        <v>81</v>
      </c>
      <c r="B179" s="103">
        <v>51</v>
      </c>
      <c r="C179" s="103">
        <v>0</v>
      </c>
      <c r="D179" s="3" t="s">
        <v>62</v>
      </c>
      <c r="E179" s="103">
        <v>851</v>
      </c>
      <c r="F179" s="3"/>
      <c r="G179" s="3"/>
      <c r="H179" s="3" t="s">
        <v>291</v>
      </c>
      <c r="I179" s="3" t="s">
        <v>82</v>
      </c>
      <c r="J179" s="6">
        <f>'3.ВС'!J179</f>
        <v>0</v>
      </c>
      <c r="K179" s="6">
        <f>'3.ВС'!K179</f>
        <v>0</v>
      </c>
      <c r="L179" s="6">
        <f>'3.ВС'!L179</f>
        <v>0</v>
      </c>
    </row>
    <row r="180" spans="1:12" ht="45.75" customHeight="1" x14ac:dyDescent="0.25">
      <c r="A180" s="107" t="s">
        <v>430</v>
      </c>
      <c r="B180" s="103">
        <v>51</v>
      </c>
      <c r="C180" s="103">
        <v>0</v>
      </c>
      <c r="D180" s="3" t="s">
        <v>429</v>
      </c>
      <c r="E180" s="24"/>
      <c r="F180" s="24"/>
      <c r="G180" s="24"/>
      <c r="H180" s="24"/>
      <c r="I180" s="24"/>
      <c r="J180" s="6">
        <f t="shared" ref="J180:L183" si="116">J181</f>
        <v>81716.09</v>
      </c>
      <c r="K180" s="6">
        <f t="shared" si="116"/>
        <v>0</v>
      </c>
      <c r="L180" s="6">
        <f t="shared" si="116"/>
        <v>0</v>
      </c>
    </row>
    <row r="181" spans="1:12" x14ac:dyDescent="0.25">
      <c r="A181" s="106" t="s">
        <v>6</v>
      </c>
      <c r="B181" s="103">
        <v>51</v>
      </c>
      <c r="C181" s="103">
        <v>0</v>
      </c>
      <c r="D181" s="3" t="s">
        <v>429</v>
      </c>
      <c r="E181" s="103">
        <v>851</v>
      </c>
      <c r="F181" s="3"/>
      <c r="G181" s="3"/>
      <c r="H181" s="3"/>
      <c r="I181" s="3"/>
      <c r="J181" s="6">
        <f t="shared" si="116"/>
        <v>81716.09</v>
      </c>
      <c r="K181" s="6">
        <f t="shared" si="116"/>
        <v>0</v>
      </c>
      <c r="L181" s="6">
        <f t="shared" ref="L181:L183" si="117">L182</f>
        <v>0</v>
      </c>
    </row>
    <row r="182" spans="1:12" ht="30" x14ac:dyDescent="0.25">
      <c r="A182" s="107" t="s">
        <v>427</v>
      </c>
      <c r="B182" s="103">
        <v>51</v>
      </c>
      <c r="C182" s="103">
        <v>0</v>
      </c>
      <c r="D182" s="3" t="s">
        <v>429</v>
      </c>
      <c r="E182" s="103">
        <v>851</v>
      </c>
      <c r="F182" s="3"/>
      <c r="G182" s="3"/>
      <c r="H182" s="3" t="s">
        <v>422</v>
      </c>
      <c r="I182" s="3"/>
      <c r="J182" s="6">
        <f t="shared" si="116"/>
        <v>81716.09</v>
      </c>
      <c r="K182" s="6">
        <f t="shared" si="116"/>
        <v>0</v>
      </c>
      <c r="L182" s="6">
        <f t="shared" si="117"/>
        <v>0</v>
      </c>
    </row>
    <row r="183" spans="1:12" ht="45" x14ac:dyDescent="0.25">
      <c r="A183" s="107" t="s">
        <v>20</v>
      </c>
      <c r="B183" s="103">
        <v>51</v>
      </c>
      <c r="C183" s="103">
        <v>0</v>
      </c>
      <c r="D183" s="3" t="s">
        <v>429</v>
      </c>
      <c r="E183" s="103">
        <v>851</v>
      </c>
      <c r="F183" s="3"/>
      <c r="G183" s="3"/>
      <c r="H183" s="3" t="s">
        <v>422</v>
      </c>
      <c r="I183" s="3" t="s">
        <v>21</v>
      </c>
      <c r="J183" s="6">
        <f t="shared" si="116"/>
        <v>81716.09</v>
      </c>
      <c r="K183" s="6">
        <f t="shared" si="116"/>
        <v>0</v>
      </c>
      <c r="L183" s="6">
        <f t="shared" si="117"/>
        <v>0</v>
      </c>
    </row>
    <row r="184" spans="1:12" ht="45" x14ac:dyDescent="0.25">
      <c r="A184" s="107" t="s">
        <v>9</v>
      </c>
      <c r="B184" s="103">
        <v>51</v>
      </c>
      <c r="C184" s="103">
        <v>0</v>
      </c>
      <c r="D184" s="3" t="s">
        <v>429</v>
      </c>
      <c r="E184" s="103">
        <v>851</v>
      </c>
      <c r="F184" s="3"/>
      <c r="G184" s="3"/>
      <c r="H184" s="3" t="s">
        <v>422</v>
      </c>
      <c r="I184" s="3" t="s">
        <v>22</v>
      </c>
      <c r="J184" s="6">
        <f>'3.ВС'!J165</f>
        <v>81716.09</v>
      </c>
      <c r="K184" s="6">
        <f>'3.ВС'!K165</f>
        <v>0</v>
      </c>
      <c r="L184" s="6">
        <f>'3.ВС'!L165</f>
        <v>0</v>
      </c>
    </row>
    <row r="185" spans="1:12" ht="30" x14ac:dyDescent="0.25">
      <c r="A185" s="106" t="s">
        <v>253</v>
      </c>
      <c r="B185" s="103">
        <v>51</v>
      </c>
      <c r="C185" s="103">
        <v>2</v>
      </c>
      <c r="D185" s="3"/>
      <c r="E185" s="103"/>
      <c r="F185" s="2"/>
      <c r="G185" s="3"/>
      <c r="H185" s="3"/>
      <c r="I185" s="2"/>
      <c r="J185" s="20">
        <f t="shared" ref="J185" si="118">J196+J201+J228+J186+J191</f>
        <v>715519</v>
      </c>
      <c r="K185" s="20">
        <f t="shared" ref="K185" si="119">K196+K201+K228+K186+K191</f>
        <v>-23</v>
      </c>
      <c r="L185" s="20">
        <f t="shared" ref="L185" si="120">L196+L201+L228+L186+L191</f>
        <v>0</v>
      </c>
    </row>
    <row r="186" spans="1:12" ht="30" hidden="1" x14ac:dyDescent="0.25">
      <c r="A186" s="43" t="s">
        <v>402</v>
      </c>
      <c r="B186" s="103">
        <v>51</v>
      </c>
      <c r="C186" s="103">
        <v>2</v>
      </c>
      <c r="D186" s="2" t="s">
        <v>403</v>
      </c>
      <c r="E186" s="103"/>
      <c r="F186" s="2"/>
      <c r="G186" s="2"/>
      <c r="H186" s="2"/>
      <c r="I186" s="4"/>
      <c r="J186" s="20">
        <f t="shared" ref="J186:L187" si="121">J187</f>
        <v>0</v>
      </c>
      <c r="K186" s="20">
        <f t="shared" si="121"/>
        <v>0</v>
      </c>
      <c r="L186" s="20">
        <f t="shared" si="121"/>
        <v>0</v>
      </c>
    </row>
    <row r="187" spans="1:12" hidden="1" x14ac:dyDescent="0.25">
      <c r="A187" s="106" t="s">
        <v>6</v>
      </c>
      <c r="B187" s="103">
        <v>51</v>
      </c>
      <c r="C187" s="103">
        <v>2</v>
      </c>
      <c r="D187" s="2" t="s">
        <v>403</v>
      </c>
      <c r="E187" s="103">
        <v>851</v>
      </c>
      <c r="F187" s="2"/>
      <c r="G187" s="2"/>
      <c r="H187" s="2"/>
      <c r="I187" s="4"/>
      <c r="J187" s="20">
        <f t="shared" si="121"/>
        <v>0</v>
      </c>
      <c r="K187" s="20">
        <f t="shared" si="121"/>
        <v>0</v>
      </c>
      <c r="L187" s="20">
        <f t="shared" ref="L187:L189" si="122">L188</f>
        <v>0</v>
      </c>
    </row>
    <row r="188" spans="1:12" ht="30" hidden="1" x14ac:dyDescent="0.25">
      <c r="A188" s="107" t="s">
        <v>436</v>
      </c>
      <c r="B188" s="103">
        <v>51</v>
      </c>
      <c r="C188" s="103">
        <v>2</v>
      </c>
      <c r="D188" s="2" t="s">
        <v>403</v>
      </c>
      <c r="E188" s="2" t="s">
        <v>259</v>
      </c>
      <c r="F188" s="2"/>
      <c r="G188" s="2"/>
      <c r="H188" s="2" t="s">
        <v>442</v>
      </c>
      <c r="I188" s="4"/>
      <c r="J188" s="20">
        <f t="shared" ref="J188:L189" si="123">J189</f>
        <v>0</v>
      </c>
      <c r="K188" s="20">
        <f t="shared" si="123"/>
        <v>0</v>
      </c>
      <c r="L188" s="20">
        <f t="shared" si="123"/>
        <v>0</v>
      </c>
    </row>
    <row r="189" spans="1:12" ht="60" hidden="1" x14ac:dyDescent="0.25">
      <c r="A189" s="107" t="s">
        <v>40</v>
      </c>
      <c r="B189" s="103">
        <v>51</v>
      </c>
      <c r="C189" s="103">
        <v>2</v>
      </c>
      <c r="D189" s="2" t="s">
        <v>403</v>
      </c>
      <c r="E189" s="2" t="s">
        <v>259</v>
      </c>
      <c r="F189" s="2"/>
      <c r="G189" s="2"/>
      <c r="H189" s="2" t="s">
        <v>442</v>
      </c>
      <c r="I189" s="4">
        <v>600</v>
      </c>
      <c r="J189" s="20">
        <f t="shared" si="123"/>
        <v>0</v>
      </c>
      <c r="K189" s="20">
        <f t="shared" si="123"/>
        <v>0</v>
      </c>
      <c r="L189" s="20">
        <f t="shared" si="122"/>
        <v>0</v>
      </c>
    </row>
    <row r="190" spans="1:12" hidden="1" x14ac:dyDescent="0.25">
      <c r="A190" s="107" t="s">
        <v>41</v>
      </c>
      <c r="B190" s="103">
        <v>51</v>
      </c>
      <c r="C190" s="103">
        <v>2</v>
      </c>
      <c r="D190" s="2" t="s">
        <v>403</v>
      </c>
      <c r="E190" s="2" t="s">
        <v>259</v>
      </c>
      <c r="F190" s="2"/>
      <c r="G190" s="2"/>
      <c r="H190" s="2" t="s">
        <v>442</v>
      </c>
      <c r="I190" s="4">
        <v>610</v>
      </c>
      <c r="J190" s="20">
        <f>'3.ВС'!J184</f>
        <v>0</v>
      </c>
      <c r="K190" s="20">
        <f>'3.ВС'!K184</f>
        <v>0</v>
      </c>
      <c r="L190" s="20">
        <f>'3.ВС'!L184</f>
        <v>0</v>
      </c>
    </row>
    <row r="191" spans="1:12" ht="30" x14ac:dyDescent="0.25">
      <c r="A191" s="107" t="s">
        <v>301</v>
      </c>
      <c r="B191" s="103">
        <v>51</v>
      </c>
      <c r="C191" s="103">
        <v>2</v>
      </c>
      <c r="D191" s="2" t="s">
        <v>299</v>
      </c>
      <c r="E191" s="103"/>
      <c r="F191" s="2"/>
      <c r="G191" s="2"/>
      <c r="H191" s="2"/>
      <c r="I191" s="2"/>
      <c r="J191" s="20">
        <f t="shared" ref="J191:L194" si="124">J192</f>
        <v>107458</v>
      </c>
      <c r="K191" s="20">
        <f t="shared" si="124"/>
        <v>0</v>
      </c>
      <c r="L191" s="20">
        <f t="shared" si="124"/>
        <v>0</v>
      </c>
    </row>
    <row r="192" spans="1:12" x14ac:dyDescent="0.25">
      <c r="A192" s="107" t="s">
        <v>6</v>
      </c>
      <c r="B192" s="103">
        <v>51</v>
      </c>
      <c r="C192" s="103">
        <v>2</v>
      </c>
      <c r="D192" s="2" t="s">
        <v>299</v>
      </c>
      <c r="E192" s="2" t="s">
        <v>259</v>
      </c>
      <c r="F192" s="2"/>
      <c r="G192" s="2"/>
      <c r="H192" s="2"/>
      <c r="I192" s="2"/>
      <c r="J192" s="20">
        <f t="shared" si="124"/>
        <v>107458</v>
      </c>
      <c r="K192" s="20">
        <f t="shared" si="124"/>
        <v>0</v>
      </c>
      <c r="L192" s="20">
        <f t="shared" ref="L192:L194" si="125">L193</f>
        <v>0</v>
      </c>
    </row>
    <row r="193" spans="1:12" ht="30" x14ac:dyDescent="0.25">
      <c r="A193" s="107" t="s">
        <v>298</v>
      </c>
      <c r="B193" s="103">
        <v>51</v>
      </c>
      <c r="C193" s="103">
        <v>2</v>
      </c>
      <c r="D193" s="2" t="s">
        <v>299</v>
      </c>
      <c r="E193" s="2" t="s">
        <v>259</v>
      </c>
      <c r="F193" s="2"/>
      <c r="G193" s="2"/>
      <c r="H193" s="2" t="s">
        <v>300</v>
      </c>
      <c r="I193" s="2"/>
      <c r="J193" s="20">
        <f t="shared" si="124"/>
        <v>107458</v>
      </c>
      <c r="K193" s="20">
        <f t="shared" si="124"/>
        <v>0</v>
      </c>
      <c r="L193" s="20">
        <f t="shared" si="125"/>
        <v>0</v>
      </c>
    </row>
    <row r="194" spans="1:12" ht="45" customHeight="1" x14ac:dyDescent="0.25">
      <c r="A194" s="107" t="s">
        <v>40</v>
      </c>
      <c r="B194" s="103">
        <v>51</v>
      </c>
      <c r="C194" s="103">
        <v>2</v>
      </c>
      <c r="D194" s="2" t="s">
        <v>299</v>
      </c>
      <c r="E194" s="2" t="s">
        <v>259</v>
      </c>
      <c r="F194" s="2"/>
      <c r="G194" s="2"/>
      <c r="H194" s="2" t="s">
        <v>300</v>
      </c>
      <c r="I194" s="2" t="s">
        <v>80</v>
      </c>
      <c r="J194" s="20">
        <f t="shared" si="124"/>
        <v>107458</v>
      </c>
      <c r="K194" s="20">
        <f t="shared" si="124"/>
        <v>0</v>
      </c>
      <c r="L194" s="20">
        <f t="shared" si="125"/>
        <v>0</v>
      </c>
    </row>
    <row r="195" spans="1:12" x14ac:dyDescent="0.25">
      <c r="A195" s="107" t="s">
        <v>81</v>
      </c>
      <c r="B195" s="103">
        <v>51</v>
      </c>
      <c r="C195" s="103">
        <v>2</v>
      </c>
      <c r="D195" s="2" t="s">
        <v>299</v>
      </c>
      <c r="E195" s="2" t="s">
        <v>259</v>
      </c>
      <c r="F195" s="2"/>
      <c r="G195" s="2"/>
      <c r="H195" s="2" t="s">
        <v>300</v>
      </c>
      <c r="I195" s="2" t="s">
        <v>82</v>
      </c>
      <c r="J195" s="20">
        <f>'3.ВС'!J187</f>
        <v>107458</v>
      </c>
      <c r="K195" s="20">
        <f>'3.ВС'!K187</f>
        <v>0</v>
      </c>
      <c r="L195" s="20">
        <f>'3.ВС'!L187</f>
        <v>0</v>
      </c>
    </row>
    <row r="196" spans="1:12" ht="30" hidden="1" x14ac:dyDescent="0.25">
      <c r="A196" s="106" t="s">
        <v>387</v>
      </c>
      <c r="B196" s="103">
        <v>51</v>
      </c>
      <c r="C196" s="103">
        <v>2</v>
      </c>
      <c r="D196" s="3" t="s">
        <v>33</v>
      </c>
      <c r="E196" s="103"/>
      <c r="F196" s="2"/>
      <c r="G196" s="3"/>
      <c r="H196" s="3"/>
      <c r="I196" s="2"/>
      <c r="J196" s="20">
        <f t="shared" ref="J196:L199" si="126">J197</f>
        <v>0</v>
      </c>
      <c r="K196" s="20">
        <f t="shared" si="126"/>
        <v>0</v>
      </c>
      <c r="L196" s="20">
        <f t="shared" si="126"/>
        <v>0</v>
      </c>
    </row>
    <row r="197" spans="1:12" hidden="1" x14ac:dyDescent="0.25">
      <c r="A197" s="106" t="s">
        <v>6</v>
      </c>
      <c r="B197" s="103">
        <v>51</v>
      </c>
      <c r="C197" s="103">
        <v>2</v>
      </c>
      <c r="D197" s="3" t="s">
        <v>33</v>
      </c>
      <c r="E197" s="103">
        <v>851</v>
      </c>
      <c r="F197" s="2"/>
      <c r="G197" s="3"/>
      <c r="H197" s="3"/>
      <c r="I197" s="2"/>
      <c r="J197" s="20">
        <f t="shared" si="126"/>
        <v>0</v>
      </c>
      <c r="K197" s="20">
        <f t="shared" si="126"/>
        <v>0</v>
      </c>
      <c r="L197" s="20">
        <f t="shared" ref="L197:L199" si="127">L198</f>
        <v>0</v>
      </c>
    </row>
    <row r="198" spans="1:12" ht="120" hidden="1" x14ac:dyDescent="0.25">
      <c r="A198" s="106" t="s">
        <v>85</v>
      </c>
      <c r="B198" s="103">
        <v>51</v>
      </c>
      <c r="C198" s="103">
        <v>2</v>
      </c>
      <c r="D198" s="2" t="s">
        <v>33</v>
      </c>
      <c r="E198" s="103">
        <v>851</v>
      </c>
      <c r="F198" s="2" t="s">
        <v>56</v>
      </c>
      <c r="G198" s="2" t="s">
        <v>11</v>
      </c>
      <c r="H198" s="2" t="s">
        <v>165</v>
      </c>
      <c r="I198" s="2"/>
      <c r="J198" s="20">
        <f t="shared" si="126"/>
        <v>0</v>
      </c>
      <c r="K198" s="20">
        <f t="shared" si="126"/>
        <v>0</v>
      </c>
      <c r="L198" s="20">
        <f t="shared" si="127"/>
        <v>0</v>
      </c>
    </row>
    <row r="199" spans="1:12" ht="60" hidden="1" x14ac:dyDescent="0.25">
      <c r="A199" s="107" t="s">
        <v>40</v>
      </c>
      <c r="B199" s="103">
        <v>51</v>
      </c>
      <c r="C199" s="103">
        <v>2</v>
      </c>
      <c r="D199" s="2" t="s">
        <v>33</v>
      </c>
      <c r="E199" s="103">
        <v>851</v>
      </c>
      <c r="F199" s="2" t="s">
        <v>56</v>
      </c>
      <c r="G199" s="2" t="s">
        <v>11</v>
      </c>
      <c r="H199" s="2" t="s">
        <v>165</v>
      </c>
      <c r="I199" s="2" t="s">
        <v>80</v>
      </c>
      <c r="J199" s="20">
        <f t="shared" si="126"/>
        <v>0</v>
      </c>
      <c r="K199" s="20">
        <f t="shared" si="126"/>
        <v>0</v>
      </c>
      <c r="L199" s="20">
        <f t="shared" si="127"/>
        <v>0</v>
      </c>
    </row>
    <row r="200" spans="1:12" hidden="1" x14ac:dyDescent="0.25">
      <c r="A200" s="107" t="s">
        <v>81</v>
      </c>
      <c r="B200" s="103">
        <v>51</v>
      </c>
      <c r="C200" s="103">
        <v>2</v>
      </c>
      <c r="D200" s="2" t="s">
        <v>33</v>
      </c>
      <c r="E200" s="103">
        <v>851</v>
      </c>
      <c r="F200" s="2" t="s">
        <v>56</v>
      </c>
      <c r="G200" s="2" t="s">
        <v>11</v>
      </c>
      <c r="H200" s="2" t="s">
        <v>165</v>
      </c>
      <c r="I200" s="2" t="s">
        <v>82</v>
      </c>
      <c r="J200" s="20">
        <f>'3.ВС'!J190</f>
        <v>0</v>
      </c>
      <c r="K200" s="20">
        <f>'3.ВС'!K190</f>
        <v>0</v>
      </c>
      <c r="L200" s="20">
        <f>'3.ВС'!L190</f>
        <v>0</v>
      </c>
    </row>
    <row r="201" spans="1:12" ht="60" x14ac:dyDescent="0.25">
      <c r="A201" s="106" t="s">
        <v>164</v>
      </c>
      <c r="B201" s="103">
        <v>51</v>
      </c>
      <c r="C201" s="103">
        <v>2</v>
      </c>
      <c r="D201" s="3" t="s">
        <v>131</v>
      </c>
      <c r="E201" s="103"/>
      <c r="F201" s="2"/>
      <c r="G201" s="3"/>
      <c r="H201" s="3"/>
      <c r="I201" s="2"/>
      <c r="J201" s="20">
        <f t="shared" ref="J201:L201" si="128">J202</f>
        <v>276226</v>
      </c>
      <c r="K201" s="20">
        <f t="shared" si="128"/>
        <v>-23</v>
      </c>
      <c r="L201" s="20">
        <f t="shared" si="128"/>
        <v>0</v>
      </c>
    </row>
    <row r="202" spans="1:12" x14ac:dyDescent="0.25">
      <c r="A202" s="106" t="s">
        <v>6</v>
      </c>
      <c r="B202" s="103">
        <v>51</v>
      </c>
      <c r="C202" s="103">
        <v>2</v>
      </c>
      <c r="D202" s="3" t="s">
        <v>131</v>
      </c>
      <c r="E202" s="103">
        <v>851</v>
      </c>
      <c r="F202" s="2"/>
      <c r="G202" s="3"/>
      <c r="H202" s="3"/>
      <c r="I202" s="2"/>
      <c r="J202" s="20">
        <f t="shared" ref="J202" si="129">J203+J206+J209+J214+J217+J222+J225</f>
        <v>276226</v>
      </c>
      <c r="K202" s="20">
        <f t="shared" ref="K202" si="130">K203+K206+K209+K214+K217+K222+K225</f>
        <v>-23</v>
      </c>
      <c r="L202" s="20">
        <f t="shared" ref="L202" si="131">L203+L206+L209+L214+L217+L222+L225</f>
        <v>0</v>
      </c>
    </row>
    <row r="203" spans="1:12" hidden="1" x14ac:dyDescent="0.25">
      <c r="A203" s="106" t="s">
        <v>79</v>
      </c>
      <c r="B203" s="103">
        <v>51</v>
      </c>
      <c r="C203" s="103">
        <v>2</v>
      </c>
      <c r="D203" s="2" t="s">
        <v>131</v>
      </c>
      <c r="E203" s="103">
        <v>851</v>
      </c>
      <c r="F203" s="2" t="s">
        <v>56</v>
      </c>
      <c r="G203" s="2" t="s">
        <v>11</v>
      </c>
      <c r="H203" s="2" t="s">
        <v>200</v>
      </c>
      <c r="I203" s="2"/>
      <c r="J203" s="20">
        <f t="shared" ref="J203:L204" si="132">J204</f>
        <v>276249</v>
      </c>
      <c r="K203" s="20">
        <f t="shared" si="132"/>
        <v>0</v>
      </c>
      <c r="L203" s="20">
        <f t="shared" si="132"/>
        <v>0</v>
      </c>
    </row>
    <row r="204" spans="1:12" ht="60" hidden="1" x14ac:dyDescent="0.25">
      <c r="A204" s="107" t="s">
        <v>40</v>
      </c>
      <c r="B204" s="103">
        <v>51</v>
      </c>
      <c r="C204" s="103">
        <v>2</v>
      </c>
      <c r="D204" s="2" t="s">
        <v>131</v>
      </c>
      <c r="E204" s="103">
        <v>851</v>
      </c>
      <c r="F204" s="2" t="s">
        <v>56</v>
      </c>
      <c r="G204" s="2" t="s">
        <v>11</v>
      </c>
      <c r="H204" s="2" t="s">
        <v>200</v>
      </c>
      <c r="I204" s="2" t="s">
        <v>80</v>
      </c>
      <c r="J204" s="20">
        <f t="shared" si="132"/>
        <v>276249</v>
      </c>
      <c r="K204" s="20">
        <f t="shared" si="132"/>
        <v>0</v>
      </c>
      <c r="L204" s="20">
        <f t="shared" ref="L204" si="133">L205</f>
        <v>0</v>
      </c>
    </row>
    <row r="205" spans="1:12" hidden="1" x14ac:dyDescent="0.25">
      <c r="A205" s="107" t="s">
        <v>81</v>
      </c>
      <c r="B205" s="103">
        <v>51</v>
      </c>
      <c r="C205" s="103">
        <v>2</v>
      </c>
      <c r="D205" s="2" t="s">
        <v>131</v>
      </c>
      <c r="E205" s="103">
        <v>851</v>
      </c>
      <c r="F205" s="2" t="s">
        <v>56</v>
      </c>
      <c r="G205" s="2" t="s">
        <v>11</v>
      </c>
      <c r="H205" s="2" t="s">
        <v>200</v>
      </c>
      <c r="I205" s="2" t="s">
        <v>82</v>
      </c>
      <c r="J205" s="20">
        <f>'3.ВС'!J193</f>
        <v>276249</v>
      </c>
      <c r="K205" s="20">
        <f>'3.ВС'!K193</f>
        <v>0</v>
      </c>
      <c r="L205" s="20">
        <f>'3.ВС'!L193</f>
        <v>0</v>
      </c>
    </row>
    <row r="206" spans="1:12" ht="30" hidden="1" x14ac:dyDescent="0.25">
      <c r="A206" s="106" t="s">
        <v>83</v>
      </c>
      <c r="B206" s="103">
        <v>51</v>
      </c>
      <c r="C206" s="103">
        <v>2</v>
      </c>
      <c r="D206" s="2" t="s">
        <v>131</v>
      </c>
      <c r="E206" s="103">
        <v>851</v>
      </c>
      <c r="F206" s="2" t="s">
        <v>56</v>
      </c>
      <c r="G206" s="2" t="s">
        <v>11</v>
      </c>
      <c r="H206" s="2" t="s">
        <v>201</v>
      </c>
      <c r="I206" s="2"/>
      <c r="J206" s="20">
        <f t="shared" ref="J206:L210" si="134">J207</f>
        <v>0</v>
      </c>
      <c r="K206" s="20">
        <f t="shared" si="134"/>
        <v>0</v>
      </c>
      <c r="L206" s="20">
        <f t="shared" si="134"/>
        <v>0</v>
      </c>
    </row>
    <row r="207" spans="1:12" ht="60" hidden="1" x14ac:dyDescent="0.25">
      <c r="A207" s="107" t="s">
        <v>40</v>
      </c>
      <c r="B207" s="103">
        <v>51</v>
      </c>
      <c r="C207" s="103">
        <v>2</v>
      </c>
      <c r="D207" s="2" t="s">
        <v>131</v>
      </c>
      <c r="E207" s="103">
        <v>851</v>
      </c>
      <c r="F207" s="2" t="s">
        <v>56</v>
      </c>
      <c r="G207" s="2" t="s">
        <v>11</v>
      </c>
      <c r="H207" s="2" t="s">
        <v>201</v>
      </c>
      <c r="I207" s="4">
        <v>600</v>
      </c>
      <c r="J207" s="20">
        <f t="shared" si="134"/>
        <v>0</v>
      </c>
      <c r="K207" s="20">
        <f t="shared" si="134"/>
        <v>0</v>
      </c>
      <c r="L207" s="20">
        <f t="shared" ref="L207:L210" si="135">L208</f>
        <v>0</v>
      </c>
    </row>
    <row r="208" spans="1:12" hidden="1" x14ac:dyDescent="0.25">
      <c r="A208" s="107" t="s">
        <v>81</v>
      </c>
      <c r="B208" s="103">
        <v>51</v>
      </c>
      <c r="C208" s="103">
        <v>2</v>
      </c>
      <c r="D208" s="2" t="s">
        <v>131</v>
      </c>
      <c r="E208" s="103">
        <v>851</v>
      </c>
      <c r="F208" s="2" t="s">
        <v>56</v>
      </c>
      <c r="G208" s="2" t="s">
        <v>11</v>
      </c>
      <c r="H208" s="2" t="s">
        <v>201</v>
      </c>
      <c r="I208" s="4">
        <v>610</v>
      </c>
      <c r="J208" s="20">
        <f>'3.ВС'!J196</f>
        <v>0</v>
      </c>
      <c r="K208" s="20">
        <f>'3.ВС'!K196</f>
        <v>0</v>
      </c>
      <c r="L208" s="20">
        <f>'3.ВС'!L196</f>
        <v>0</v>
      </c>
    </row>
    <row r="209" spans="1:12" hidden="1" x14ac:dyDescent="0.25">
      <c r="A209" s="106" t="s">
        <v>86</v>
      </c>
      <c r="B209" s="103">
        <v>51</v>
      </c>
      <c r="C209" s="103">
        <v>2</v>
      </c>
      <c r="D209" s="2" t="s">
        <v>131</v>
      </c>
      <c r="E209" s="103">
        <v>851</v>
      </c>
      <c r="F209" s="2" t="s">
        <v>56</v>
      </c>
      <c r="G209" s="2" t="s">
        <v>11</v>
      </c>
      <c r="H209" s="2" t="s">
        <v>203</v>
      </c>
      <c r="I209" s="4"/>
      <c r="J209" s="20">
        <f t="shared" ref="J209" si="136">J210+J212</f>
        <v>0</v>
      </c>
      <c r="K209" s="20">
        <f t="shared" ref="K209" si="137">K210+K212</f>
        <v>0</v>
      </c>
      <c r="L209" s="20">
        <f t="shared" ref="L209" si="138">L210+L212</f>
        <v>0</v>
      </c>
    </row>
    <row r="210" spans="1:12" ht="45" hidden="1" x14ac:dyDescent="0.25">
      <c r="A210" s="107" t="s">
        <v>20</v>
      </c>
      <c r="B210" s="103">
        <v>51</v>
      </c>
      <c r="C210" s="103">
        <v>2</v>
      </c>
      <c r="D210" s="2" t="s">
        <v>131</v>
      </c>
      <c r="E210" s="103">
        <v>851</v>
      </c>
      <c r="F210" s="2" t="s">
        <v>56</v>
      </c>
      <c r="G210" s="2" t="s">
        <v>11</v>
      </c>
      <c r="H210" s="2" t="s">
        <v>203</v>
      </c>
      <c r="I210" s="4">
        <v>200</v>
      </c>
      <c r="J210" s="20">
        <f t="shared" si="134"/>
        <v>0</v>
      </c>
      <c r="K210" s="20">
        <f t="shared" si="134"/>
        <v>0</v>
      </c>
      <c r="L210" s="20">
        <f t="shared" si="135"/>
        <v>0</v>
      </c>
    </row>
    <row r="211" spans="1:12" ht="45" hidden="1" x14ac:dyDescent="0.25">
      <c r="A211" s="107" t="s">
        <v>9</v>
      </c>
      <c r="B211" s="103">
        <v>51</v>
      </c>
      <c r="C211" s="103">
        <v>2</v>
      </c>
      <c r="D211" s="2" t="s">
        <v>131</v>
      </c>
      <c r="E211" s="103">
        <v>851</v>
      </c>
      <c r="F211" s="2" t="s">
        <v>56</v>
      </c>
      <c r="G211" s="2" t="s">
        <v>11</v>
      </c>
      <c r="H211" s="2" t="s">
        <v>203</v>
      </c>
      <c r="I211" s="4">
        <v>240</v>
      </c>
      <c r="J211" s="20">
        <f>'3.ВС'!J199</f>
        <v>0</v>
      </c>
      <c r="K211" s="20">
        <f>'3.ВС'!K199</f>
        <v>0</v>
      </c>
      <c r="L211" s="20">
        <f>'3.ВС'!L199</f>
        <v>0</v>
      </c>
    </row>
    <row r="212" spans="1:12" ht="60" hidden="1" x14ac:dyDescent="0.25">
      <c r="A212" s="107" t="s">
        <v>40</v>
      </c>
      <c r="B212" s="103">
        <v>51</v>
      </c>
      <c r="C212" s="103">
        <v>2</v>
      </c>
      <c r="D212" s="2" t="s">
        <v>131</v>
      </c>
      <c r="E212" s="103">
        <v>851</v>
      </c>
      <c r="F212" s="2" t="s">
        <v>56</v>
      </c>
      <c r="G212" s="2" t="s">
        <v>11</v>
      </c>
      <c r="H212" s="2" t="s">
        <v>203</v>
      </c>
      <c r="I212" s="4">
        <v>600</v>
      </c>
      <c r="J212" s="20">
        <f t="shared" ref="J212:L212" si="139">J213</f>
        <v>0</v>
      </c>
      <c r="K212" s="20">
        <f t="shared" si="139"/>
        <v>0</v>
      </c>
      <c r="L212" s="20">
        <f t="shared" si="139"/>
        <v>0</v>
      </c>
    </row>
    <row r="213" spans="1:12" hidden="1" x14ac:dyDescent="0.25">
      <c r="A213" s="107" t="s">
        <v>81</v>
      </c>
      <c r="B213" s="103">
        <v>51</v>
      </c>
      <c r="C213" s="103">
        <v>2</v>
      </c>
      <c r="D213" s="2" t="s">
        <v>131</v>
      </c>
      <c r="E213" s="103">
        <v>851</v>
      </c>
      <c r="F213" s="2" t="s">
        <v>56</v>
      </c>
      <c r="G213" s="2" t="s">
        <v>11</v>
      </c>
      <c r="H213" s="2" t="s">
        <v>203</v>
      </c>
      <c r="I213" s="4">
        <v>610</v>
      </c>
      <c r="J213" s="20">
        <f>'3.ВС'!J201</f>
        <v>0</v>
      </c>
      <c r="K213" s="20">
        <f>'3.ВС'!K201</f>
        <v>0</v>
      </c>
      <c r="L213" s="20">
        <f>'3.ВС'!L201</f>
        <v>0</v>
      </c>
    </row>
    <row r="214" spans="1:12" ht="45" hidden="1" x14ac:dyDescent="0.25">
      <c r="A214" s="107" t="s">
        <v>114</v>
      </c>
      <c r="B214" s="103">
        <v>51</v>
      </c>
      <c r="C214" s="103">
        <v>2</v>
      </c>
      <c r="D214" s="2" t="s">
        <v>131</v>
      </c>
      <c r="E214" s="103">
        <v>851</v>
      </c>
      <c r="F214" s="2"/>
      <c r="G214" s="2"/>
      <c r="H214" s="2" t="s">
        <v>281</v>
      </c>
      <c r="I214" s="4"/>
      <c r="J214" s="20">
        <f t="shared" ref="J214:L215" si="140">J215</f>
        <v>0</v>
      </c>
      <c r="K214" s="20">
        <f t="shared" si="140"/>
        <v>0</v>
      </c>
      <c r="L214" s="20">
        <f t="shared" si="140"/>
        <v>0</v>
      </c>
    </row>
    <row r="215" spans="1:12" ht="60" hidden="1" x14ac:dyDescent="0.25">
      <c r="A215" s="107" t="s">
        <v>40</v>
      </c>
      <c r="B215" s="103">
        <v>51</v>
      </c>
      <c r="C215" s="103">
        <v>2</v>
      </c>
      <c r="D215" s="2" t="s">
        <v>131</v>
      </c>
      <c r="E215" s="103">
        <v>851</v>
      </c>
      <c r="F215" s="2" t="s">
        <v>56</v>
      </c>
      <c r="G215" s="2" t="s">
        <v>11</v>
      </c>
      <c r="H215" s="2" t="s">
        <v>281</v>
      </c>
      <c r="I215" s="4">
        <v>600</v>
      </c>
      <c r="J215" s="20">
        <f t="shared" si="140"/>
        <v>0</v>
      </c>
      <c r="K215" s="20">
        <f t="shared" si="140"/>
        <v>0</v>
      </c>
      <c r="L215" s="20">
        <f t="shared" ref="L215" si="141">L216</f>
        <v>0</v>
      </c>
    </row>
    <row r="216" spans="1:12" hidden="1" x14ac:dyDescent="0.25">
      <c r="A216" s="107" t="s">
        <v>81</v>
      </c>
      <c r="B216" s="103">
        <v>51</v>
      </c>
      <c r="C216" s="103">
        <v>2</v>
      </c>
      <c r="D216" s="2" t="s">
        <v>131</v>
      </c>
      <c r="E216" s="103">
        <v>851</v>
      </c>
      <c r="F216" s="2" t="s">
        <v>56</v>
      </c>
      <c r="G216" s="2" t="s">
        <v>11</v>
      </c>
      <c r="H216" s="2" t="s">
        <v>281</v>
      </c>
      <c r="I216" s="4">
        <v>610</v>
      </c>
      <c r="J216" s="20">
        <f>'3.ВС'!J204</f>
        <v>0</v>
      </c>
      <c r="K216" s="20">
        <f>'3.ВС'!K204</f>
        <v>0</v>
      </c>
      <c r="L216" s="20">
        <f>'3.ВС'!L204</f>
        <v>0</v>
      </c>
    </row>
    <row r="217" spans="1:12" ht="120" hidden="1" x14ac:dyDescent="0.25">
      <c r="A217" s="106" t="s">
        <v>84</v>
      </c>
      <c r="B217" s="103">
        <v>51</v>
      </c>
      <c r="C217" s="103">
        <v>2</v>
      </c>
      <c r="D217" s="2" t="s">
        <v>131</v>
      </c>
      <c r="E217" s="103">
        <v>851</v>
      </c>
      <c r="F217" s="2" t="s">
        <v>56</v>
      </c>
      <c r="G217" s="2" t="s">
        <v>11</v>
      </c>
      <c r="H217" s="2" t="s">
        <v>202</v>
      </c>
      <c r="I217" s="4"/>
      <c r="J217" s="20">
        <f t="shared" ref="J217" si="142">J218+J220</f>
        <v>0</v>
      </c>
      <c r="K217" s="20">
        <f t="shared" ref="K217" si="143">K218+K220</f>
        <v>0</v>
      </c>
      <c r="L217" s="20">
        <f t="shared" ref="L217" si="144">L218+L220</f>
        <v>0</v>
      </c>
    </row>
    <row r="218" spans="1:12" ht="45" hidden="1" x14ac:dyDescent="0.25">
      <c r="A218" s="107" t="s">
        <v>20</v>
      </c>
      <c r="B218" s="103">
        <v>51</v>
      </c>
      <c r="C218" s="103">
        <v>2</v>
      </c>
      <c r="D218" s="2" t="s">
        <v>131</v>
      </c>
      <c r="E218" s="103">
        <v>851</v>
      </c>
      <c r="F218" s="2" t="s">
        <v>56</v>
      </c>
      <c r="G218" s="2" t="s">
        <v>11</v>
      </c>
      <c r="H218" s="2" t="s">
        <v>202</v>
      </c>
      <c r="I218" s="4">
        <v>200</v>
      </c>
      <c r="J218" s="20">
        <f t="shared" ref="J218:L220" si="145">J219</f>
        <v>0</v>
      </c>
      <c r="K218" s="20">
        <f t="shared" si="145"/>
        <v>0</v>
      </c>
      <c r="L218" s="20">
        <f t="shared" si="145"/>
        <v>0</v>
      </c>
    </row>
    <row r="219" spans="1:12" ht="45" hidden="1" x14ac:dyDescent="0.25">
      <c r="A219" s="107" t="s">
        <v>9</v>
      </c>
      <c r="B219" s="103">
        <v>51</v>
      </c>
      <c r="C219" s="103">
        <v>2</v>
      </c>
      <c r="D219" s="2" t="s">
        <v>131</v>
      </c>
      <c r="E219" s="103">
        <v>851</v>
      </c>
      <c r="F219" s="2" t="s">
        <v>56</v>
      </c>
      <c r="G219" s="2" t="s">
        <v>11</v>
      </c>
      <c r="H219" s="2" t="s">
        <v>202</v>
      </c>
      <c r="I219" s="4">
        <v>240</v>
      </c>
      <c r="J219" s="20">
        <f>'3.ВС'!J207</f>
        <v>0</v>
      </c>
      <c r="K219" s="20">
        <f>'3.ВС'!K207</f>
        <v>0</v>
      </c>
      <c r="L219" s="20">
        <f>'3.ВС'!L207</f>
        <v>0</v>
      </c>
    </row>
    <row r="220" spans="1:12" ht="60" hidden="1" x14ac:dyDescent="0.25">
      <c r="A220" s="107" t="s">
        <v>40</v>
      </c>
      <c r="B220" s="103">
        <v>51</v>
      </c>
      <c r="C220" s="103">
        <v>2</v>
      </c>
      <c r="D220" s="2" t="s">
        <v>131</v>
      </c>
      <c r="E220" s="103">
        <v>851</v>
      </c>
      <c r="F220" s="2" t="s">
        <v>56</v>
      </c>
      <c r="G220" s="2" t="s">
        <v>11</v>
      </c>
      <c r="H220" s="2" t="s">
        <v>202</v>
      </c>
      <c r="I220" s="4">
        <v>600</v>
      </c>
      <c r="J220" s="20">
        <f t="shared" si="145"/>
        <v>0</v>
      </c>
      <c r="K220" s="20">
        <f t="shared" si="145"/>
        <v>0</v>
      </c>
      <c r="L220" s="20">
        <f t="shared" ref="L220" si="146">L221</f>
        <v>0</v>
      </c>
    </row>
    <row r="221" spans="1:12" hidden="1" x14ac:dyDescent="0.25">
      <c r="A221" s="107" t="s">
        <v>81</v>
      </c>
      <c r="B221" s="103">
        <v>51</v>
      </c>
      <c r="C221" s="103">
        <v>2</v>
      </c>
      <c r="D221" s="2" t="s">
        <v>131</v>
      </c>
      <c r="E221" s="103">
        <v>851</v>
      </c>
      <c r="F221" s="2" t="s">
        <v>56</v>
      </c>
      <c r="G221" s="2" t="s">
        <v>11</v>
      </c>
      <c r="H221" s="2" t="s">
        <v>202</v>
      </c>
      <c r="I221" s="4">
        <v>610</v>
      </c>
      <c r="J221" s="20">
        <f>'3.ВС'!J209</f>
        <v>0</v>
      </c>
      <c r="K221" s="20">
        <f>'3.ВС'!K209</f>
        <v>0</v>
      </c>
      <c r="L221" s="20">
        <f>'3.ВС'!L209</f>
        <v>0</v>
      </c>
    </row>
    <row r="222" spans="1:12" ht="75" hidden="1" x14ac:dyDescent="0.25">
      <c r="A222" s="106" t="s">
        <v>238</v>
      </c>
      <c r="B222" s="103">
        <v>51</v>
      </c>
      <c r="C222" s="103">
        <v>2</v>
      </c>
      <c r="D222" s="2" t="s">
        <v>131</v>
      </c>
      <c r="E222" s="103">
        <v>851</v>
      </c>
      <c r="F222" s="2" t="s">
        <v>56</v>
      </c>
      <c r="G222" s="2" t="s">
        <v>11</v>
      </c>
      <c r="H222" s="2" t="s">
        <v>234</v>
      </c>
      <c r="I222" s="2"/>
      <c r="J222" s="20">
        <f t="shared" ref="J222:L223" si="147">J223</f>
        <v>0</v>
      </c>
      <c r="K222" s="20">
        <f t="shared" si="147"/>
        <v>0</v>
      </c>
      <c r="L222" s="20">
        <f t="shared" si="147"/>
        <v>0</v>
      </c>
    </row>
    <row r="223" spans="1:12" ht="60" hidden="1" x14ac:dyDescent="0.25">
      <c r="A223" s="107" t="s">
        <v>40</v>
      </c>
      <c r="B223" s="103">
        <v>51</v>
      </c>
      <c r="C223" s="103">
        <v>2</v>
      </c>
      <c r="D223" s="2" t="s">
        <v>131</v>
      </c>
      <c r="E223" s="103">
        <v>851</v>
      </c>
      <c r="F223" s="2" t="s">
        <v>56</v>
      </c>
      <c r="G223" s="2" t="s">
        <v>11</v>
      </c>
      <c r="H223" s="2" t="s">
        <v>234</v>
      </c>
      <c r="I223" s="2" t="s">
        <v>80</v>
      </c>
      <c r="J223" s="20">
        <f t="shared" si="147"/>
        <v>0</v>
      </c>
      <c r="K223" s="20">
        <f t="shared" si="147"/>
        <v>0</v>
      </c>
      <c r="L223" s="20">
        <f t="shared" ref="L223" si="148">L224</f>
        <v>0</v>
      </c>
    </row>
    <row r="224" spans="1:12" hidden="1" x14ac:dyDescent="0.25">
      <c r="A224" s="107" t="s">
        <v>81</v>
      </c>
      <c r="B224" s="103">
        <v>51</v>
      </c>
      <c r="C224" s="103">
        <v>2</v>
      </c>
      <c r="D224" s="2" t="s">
        <v>131</v>
      </c>
      <c r="E224" s="103">
        <v>851</v>
      </c>
      <c r="F224" s="2" t="s">
        <v>56</v>
      </c>
      <c r="G224" s="2" t="s">
        <v>11</v>
      </c>
      <c r="H224" s="2" t="s">
        <v>234</v>
      </c>
      <c r="I224" s="2" t="s">
        <v>82</v>
      </c>
      <c r="J224" s="20">
        <f>'3.ВС'!J212</f>
        <v>0</v>
      </c>
      <c r="K224" s="20">
        <f>'3.ВС'!K212</f>
        <v>0</v>
      </c>
      <c r="L224" s="20">
        <f>'3.ВС'!L212</f>
        <v>0</v>
      </c>
    </row>
    <row r="225" spans="1:12" ht="30" x14ac:dyDescent="0.25">
      <c r="A225" s="107" t="s">
        <v>440</v>
      </c>
      <c r="B225" s="103">
        <v>51</v>
      </c>
      <c r="C225" s="103">
        <v>2</v>
      </c>
      <c r="D225" s="2" t="s">
        <v>131</v>
      </c>
      <c r="E225" s="103">
        <v>851</v>
      </c>
      <c r="F225" s="2" t="s">
        <v>56</v>
      </c>
      <c r="G225" s="2" t="s">
        <v>11</v>
      </c>
      <c r="H225" s="2" t="s">
        <v>237</v>
      </c>
      <c r="I225" s="2"/>
      <c r="J225" s="20">
        <f t="shared" ref="J225:L226" si="149">J226</f>
        <v>-23</v>
      </c>
      <c r="K225" s="20">
        <f t="shared" si="149"/>
        <v>-23</v>
      </c>
      <c r="L225" s="20">
        <f t="shared" si="149"/>
        <v>0</v>
      </c>
    </row>
    <row r="226" spans="1:12" ht="47.25" customHeight="1" x14ac:dyDescent="0.25">
      <c r="A226" s="107" t="s">
        <v>40</v>
      </c>
      <c r="B226" s="103">
        <v>51</v>
      </c>
      <c r="C226" s="103">
        <v>2</v>
      </c>
      <c r="D226" s="2" t="s">
        <v>131</v>
      </c>
      <c r="E226" s="103">
        <v>851</v>
      </c>
      <c r="F226" s="2" t="s">
        <v>56</v>
      </c>
      <c r="G226" s="2" t="s">
        <v>11</v>
      </c>
      <c r="H226" s="2" t="s">
        <v>237</v>
      </c>
      <c r="I226" s="2" t="s">
        <v>80</v>
      </c>
      <c r="J226" s="20">
        <f t="shared" si="149"/>
        <v>-23</v>
      </c>
      <c r="K226" s="20">
        <f t="shared" si="149"/>
        <v>-23</v>
      </c>
      <c r="L226" s="20">
        <f t="shared" ref="L226" si="150">L227</f>
        <v>0</v>
      </c>
    </row>
    <row r="227" spans="1:12" x14ac:dyDescent="0.25">
      <c r="A227" s="107" t="s">
        <v>41</v>
      </c>
      <c r="B227" s="103">
        <v>51</v>
      </c>
      <c r="C227" s="103">
        <v>2</v>
      </c>
      <c r="D227" s="2" t="s">
        <v>131</v>
      </c>
      <c r="E227" s="103">
        <v>851</v>
      </c>
      <c r="F227" s="2" t="s">
        <v>56</v>
      </c>
      <c r="G227" s="2" t="s">
        <v>11</v>
      </c>
      <c r="H227" s="2" t="s">
        <v>237</v>
      </c>
      <c r="I227" s="2" t="s">
        <v>82</v>
      </c>
      <c r="J227" s="20">
        <f>'3.ВС'!J215</f>
        <v>-23</v>
      </c>
      <c r="K227" s="20">
        <f>'3.ВС'!K215</f>
        <v>-23</v>
      </c>
      <c r="L227" s="20">
        <f>'3.ВС'!L215</f>
        <v>0</v>
      </c>
    </row>
    <row r="228" spans="1:12" ht="60" x14ac:dyDescent="0.25">
      <c r="A228" s="107" t="s">
        <v>386</v>
      </c>
      <c r="B228" s="103">
        <v>51</v>
      </c>
      <c r="C228" s="103">
        <v>2</v>
      </c>
      <c r="D228" s="2" t="s">
        <v>385</v>
      </c>
      <c r="E228" s="103"/>
      <c r="F228" s="2"/>
      <c r="G228" s="2"/>
      <c r="H228" s="2"/>
      <c r="I228" s="4"/>
      <c r="J228" s="20">
        <f t="shared" ref="J228:L231" si="151">J229</f>
        <v>331835</v>
      </c>
      <c r="K228" s="20">
        <f t="shared" si="151"/>
        <v>0</v>
      </c>
      <c r="L228" s="20">
        <f t="shared" si="151"/>
        <v>0</v>
      </c>
    </row>
    <row r="229" spans="1:12" x14ac:dyDescent="0.25">
      <c r="A229" s="106" t="s">
        <v>6</v>
      </c>
      <c r="B229" s="103">
        <v>51</v>
      </c>
      <c r="C229" s="103">
        <v>2</v>
      </c>
      <c r="D229" s="2" t="s">
        <v>385</v>
      </c>
      <c r="E229" s="103">
        <v>851</v>
      </c>
      <c r="F229" s="2"/>
      <c r="G229" s="3"/>
      <c r="H229" s="3"/>
      <c r="I229" s="2"/>
      <c r="J229" s="20">
        <f t="shared" si="151"/>
        <v>331835</v>
      </c>
      <c r="K229" s="20">
        <f t="shared" si="151"/>
        <v>0</v>
      </c>
      <c r="L229" s="20">
        <f t="shared" ref="L229:L231" si="152">L230</f>
        <v>0</v>
      </c>
    </row>
    <row r="230" spans="1:12" ht="30.75" customHeight="1" x14ac:dyDescent="0.25">
      <c r="A230" s="107" t="s">
        <v>232</v>
      </c>
      <c r="B230" s="103">
        <v>51</v>
      </c>
      <c r="C230" s="103">
        <v>2</v>
      </c>
      <c r="D230" s="2" t="s">
        <v>385</v>
      </c>
      <c r="E230" s="103">
        <v>851</v>
      </c>
      <c r="F230" s="2" t="s">
        <v>56</v>
      </c>
      <c r="G230" s="2" t="s">
        <v>11</v>
      </c>
      <c r="H230" s="2" t="s">
        <v>233</v>
      </c>
      <c r="I230" s="4"/>
      <c r="J230" s="20">
        <f t="shared" si="151"/>
        <v>331835</v>
      </c>
      <c r="K230" s="20">
        <f t="shared" si="151"/>
        <v>0</v>
      </c>
      <c r="L230" s="20">
        <f t="shared" si="152"/>
        <v>0</v>
      </c>
    </row>
    <row r="231" spans="1:12" ht="45" x14ac:dyDescent="0.25">
      <c r="A231" s="107" t="s">
        <v>20</v>
      </c>
      <c r="B231" s="103">
        <v>51</v>
      </c>
      <c r="C231" s="103">
        <v>2</v>
      </c>
      <c r="D231" s="2" t="s">
        <v>385</v>
      </c>
      <c r="E231" s="103">
        <v>851</v>
      </c>
      <c r="F231" s="2" t="s">
        <v>56</v>
      </c>
      <c r="G231" s="2" t="s">
        <v>11</v>
      </c>
      <c r="H231" s="2" t="s">
        <v>233</v>
      </c>
      <c r="I231" s="4">
        <v>200</v>
      </c>
      <c r="J231" s="20">
        <f t="shared" si="151"/>
        <v>331835</v>
      </c>
      <c r="K231" s="20">
        <f t="shared" si="151"/>
        <v>0</v>
      </c>
      <c r="L231" s="20">
        <f t="shared" si="152"/>
        <v>0</v>
      </c>
    </row>
    <row r="232" spans="1:12" ht="45" x14ac:dyDescent="0.25">
      <c r="A232" s="107" t="s">
        <v>9</v>
      </c>
      <c r="B232" s="103">
        <v>51</v>
      </c>
      <c r="C232" s="103">
        <v>2</v>
      </c>
      <c r="D232" s="2" t="s">
        <v>385</v>
      </c>
      <c r="E232" s="103">
        <v>851</v>
      </c>
      <c r="F232" s="2" t="s">
        <v>56</v>
      </c>
      <c r="G232" s="2" t="s">
        <v>11</v>
      </c>
      <c r="H232" s="2" t="s">
        <v>233</v>
      </c>
      <c r="I232" s="4">
        <v>240</v>
      </c>
      <c r="J232" s="20">
        <f>'3.ВС'!J218</f>
        <v>331835</v>
      </c>
      <c r="K232" s="20">
        <f>'3.ВС'!K218</f>
        <v>0</v>
      </c>
      <c r="L232" s="20">
        <f>'3.ВС'!L218</f>
        <v>0</v>
      </c>
    </row>
    <row r="233" spans="1:12" ht="60" hidden="1" x14ac:dyDescent="0.25">
      <c r="A233" s="106" t="s">
        <v>252</v>
      </c>
      <c r="B233" s="103">
        <v>51</v>
      </c>
      <c r="C233" s="103">
        <v>3</v>
      </c>
      <c r="D233" s="2"/>
      <c r="E233" s="103"/>
      <c r="F233" s="2"/>
      <c r="G233" s="3"/>
      <c r="H233" s="3"/>
      <c r="I233" s="2"/>
      <c r="J233" s="20">
        <f t="shared" ref="J233" si="153">J235</f>
        <v>0</v>
      </c>
      <c r="K233" s="20">
        <f t="shared" ref="K233" si="154">K235</f>
        <v>0</v>
      </c>
      <c r="L233" s="20">
        <f t="shared" ref="L233" si="155">L235</f>
        <v>0</v>
      </c>
    </row>
    <row r="234" spans="1:12" ht="90" hidden="1" x14ac:dyDescent="0.25">
      <c r="A234" s="106" t="s">
        <v>166</v>
      </c>
      <c r="B234" s="103">
        <v>51</v>
      </c>
      <c r="C234" s="103">
        <v>3</v>
      </c>
      <c r="D234" s="2" t="s">
        <v>388</v>
      </c>
      <c r="E234" s="103"/>
      <c r="F234" s="2"/>
      <c r="G234" s="3"/>
      <c r="H234" s="3"/>
      <c r="I234" s="2"/>
      <c r="J234" s="20">
        <f t="shared" ref="J234:L237" si="156">J235</f>
        <v>0</v>
      </c>
      <c r="K234" s="20">
        <f t="shared" si="156"/>
        <v>0</v>
      </c>
      <c r="L234" s="20">
        <f t="shared" si="156"/>
        <v>0</v>
      </c>
    </row>
    <row r="235" spans="1:12" hidden="1" x14ac:dyDescent="0.25">
      <c r="A235" s="106" t="s">
        <v>6</v>
      </c>
      <c r="B235" s="103">
        <v>51</v>
      </c>
      <c r="C235" s="103">
        <v>3</v>
      </c>
      <c r="D235" s="2" t="s">
        <v>388</v>
      </c>
      <c r="E235" s="103">
        <v>851</v>
      </c>
      <c r="F235" s="2"/>
      <c r="G235" s="3"/>
      <c r="H235" s="3"/>
      <c r="I235" s="2"/>
      <c r="J235" s="20">
        <f t="shared" si="156"/>
        <v>0</v>
      </c>
      <c r="K235" s="20">
        <f t="shared" si="156"/>
        <v>0</v>
      </c>
      <c r="L235" s="20">
        <f t="shared" ref="L235:L237" si="157">L236</f>
        <v>0</v>
      </c>
    </row>
    <row r="236" spans="1:12" ht="45" hidden="1" x14ac:dyDescent="0.25">
      <c r="A236" s="106" t="s">
        <v>88</v>
      </c>
      <c r="B236" s="103">
        <v>51</v>
      </c>
      <c r="C236" s="103">
        <v>3</v>
      </c>
      <c r="D236" s="2" t="s">
        <v>388</v>
      </c>
      <c r="E236" s="103">
        <v>851</v>
      </c>
      <c r="F236" s="2" t="s">
        <v>56</v>
      </c>
      <c r="G236" s="2" t="s">
        <v>13</v>
      </c>
      <c r="H236" s="2" t="s">
        <v>204</v>
      </c>
      <c r="I236" s="2"/>
      <c r="J236" s="20">
        <f t="shared" si="156"/>
        <v>0</v>
      </c>
      <c r="K236" s="20">
        <f t="shared" si="156"/>
        <v>0</v>
      </c>
      <c r="L236" s="20">
        <f t="shared" si="157"/>
        <v>0</v>
      </c>
    </row>
    <row r="237" spans="1:12" ht="45" hidden="1" x14ac:dyDescent="0.25">
      <c r="A237" s="107" t="s">
        <v>20</v>
      </c>
      <c r="B237" s="103">
        <v>51</v>
      </c>
      <c r="C237" s="103">
        <v>3</v>
      </c>
      <c r="D237" s="2" t="s">
        <v>388</v>
      </c>
      <c r="E237" s="103">
        <v>851</v>
      </c>
      <c r="F237" s="2" t="s">
        <v>56</v>
      </c>
      <c r="G237" s="2" t="s">
        <v>13</v>
      </c>
      <c r="H237" s="2" t="s">
        <v>204</v>
      </c>
      <c r="I237" s="2" t="s">
        <v>21</v>
      </c>
      <c r="J237" s="20">
        <f t="shared" si="156"/>
        <v>0</v>
      </c>
      <c r="K237" s="20">
        <f t="shared" si="156"/>
        <v>0</v>
      </c>
      <c r="L237" s="20">
        <f t="shared" si="157"/>
        <v>0</v>
      </c>
    </row>
    <row r="238" spans="1:12" ht="45" hidden="1" x14ac:dyDescent="0.25">
      <c r="A238" s="107" t="s">
        <v>9</v>
      </c>
      <c r="B238" s="103">
        <v>51</v>
      </c>
      <c r="C238" s="103">
        <v>3</v>
      </c>
      <c r="D238" s="2" t="s">
        <v>388</v>
      </c>
      <c r="E238" s="103">
        <v>851</v>
      </c>
      <c r="F238" s="2" t="s">
        <v>56</v>
      </c>
      <c r="G238" s="2" t="s">
        <v>13</v>
      </c>
      <c r="H238" s="2" t="s">
        <v>204</v>
      </c>
      <c r="I238" s="2" t="s">
        <v>22</v>
      </c>
      <c r="J238" s="20">
        <f>'3.ВС'!J222</f>
        <v>0</v>
      </c>
      <c r="K238" s="20">
        <f>'3.ВС'!K222</f>
        <v>0</v>
      </c>
      <c r="L238" s="20">
        <f>'3.ВС'!L222</f>
        <v>0</v>
      </c>
    </row>
    <row r="239" spans="1:12" ht="42.75" customHeight="1" x14ac:dyDescent="0.25">
      <c r="A239" s="106" t="s">
        <v>251</v>
      </c>
      <c r="B239" s="103">
        <v>51</v>
      </c>
      <c r="C239" s="103">
        <v>4</v>
      </c>
      <c r="D239" s="3"/>
      <c r="E239" s="103"/>
      <c r="F239" s="2"/>
      <c r="G239" s="3"/>
      <c r="H239" s="3"/>
      <c r="I239" s="2"/>
      <c r="J239" s="20">
        <f t="shared" ref="J239:L240" si="158">J240</f>
        <v>-109000</v>
      </c>
      <c r="K239" s="20">
        <f t="shared" si="158"/>
        <v>0</v>
      </c>
      <c r="L239" s="20">
        <f t="shared" si="158"/>
        <v>0</v>
      </c>
    </row>
    <row r="240" spans="1:12" ht="33" customHeight="1" x14ac:dyDescent="0.25">
      <c r="A240" s="106" t="s">
        <v>167</v>
      </c>
      <c r="B240" s="103">
        <v>51</v>
      </c>
      <c r="C240" s="103">
        <v>4</v>
      </c>
      <c r="D240" s="3" t="s">
        <v>389</v>
      </c>
      <c r="E240" s="103"/>
      <c r="F240" s="2"/>
      <c r="G240" s="3"/>
      <c r="H240" s="3"/>
      <c r="I240" s="2"/>
      <c r="J240" s="20">
        <f t="shared" si="158"/>
        <v>-109000</v>
      </c>
      <c r="K240" s="20">
        <f t="shared" si="158"/>
        <v>0</v>
      </c>
      <c r="L240" s="20">
        <f t="shared" ref="L240" si="159">L241</f>
        <v>0</v>
      </c>
    </row>
    <row r="241" spans="1:12" x14ac:dyDescent="0.25">
      <c r="A241" s="106" t="s">
        <v>6</v>
      </c>
      <c r="B241" s="103">
        <v>51</v>
      </c>
      <c r="C241" s="103">
        <v>4</v>
      </c>
      <c r="D241" s="2" t="s">
        <v>389</v>
      </c>
      <c r="E241" s="103">
        <v>851</v>
      </c>
      <c r="F241" s="2"/>
      <c r="G241" s="3"/>
      <c r="H241" s="3"/>
      <c r="I241" s="2"/>
      <c r="J241" s="20">
        <f t="shared" ref="J241" si="160">J242+J247+J252+J255</f>
        <v>-109000</v>
      </c>
      <c r="K241" s="20">
        <f t="shared" ref="K241" si="161">K242+K247+K252+K255</f>
        <v>0</v>
      </c>
      <c r="L241" s="20">
        <f t="shared" ref="L241" si="162">L242+L247+L252+L255</f>
        <v>0</v>
      </c>
    </row>
    <row r="242" spans="1:12" ht="30" x14ac:dyDescent="0.25">
      <c r="A242" s="106" t="s">
        <v>106</v>
      </c>
      <c r="B242" s="103">
        <v>51</v>
      </c>
      <c r="C242" s="103">
        <v>4</v>
      </c>
      <c r="D242" s="2" t="s">
        <v>389</v>
      </c>
      <c r="E242" s="103">
        <v>851</v>
      </c>
      <c r="F242" s="2" t="s">
        <v>104</v>
      </c>
      <c r="G242" s="2" t="s">
        <v>43</v>
      </c>
      <c r="H242" s="2" t="s">
        <v>206</v>
      </c>
      <c r="I242" s="2"/>
      <c r="J242" s="20">
        <f t="shared" ref="J242" si="163">J243+J245</f>
        <v>323530</v>
      </c>
      <c r="K242" s="20">
        <f t="shared" ref="K242" si="164">K243+K245</f>
        <v>0</v>
      </c>
      <c r="L242" s="20">
        <f t="shared" ref="L242" si="165">L243+L245</f>
        <v>0</v>
      </c>
    </row>
    <row r="243" spans="1:12" ht="89.25" customHeight="1" x14ac:dyDescent="0.25">
      <c r="A243" s="106" t="s">
        <v>15</v>
      </c>
      <c r="B243" s="103">
        <v>51</v>
      </c>
      <c r="C243" s="103">
        <v>4</v>
      </c>
      <c r="D243" s="3" t="s">
        <v>389</v>
      </c>
      <c r="E243" s="103">
        <v>851</v>
      </c>
      <c r="F243" s="2" t="s">
        <v>104</v>
      </c>
      <c r="G243" s="2" t="s">
        <v>43</v>
      </c>
      <c r="H243" s="2" t="s">
        <v>206</v>
      </c>
      <c r="I243" s="2" t="s">
        <v>17</v>
      </c>
      <c r="J243" s="20">
        <f t="shared" ref="J243:L243" si="166">J244</f>
        <v>-4400</v>
      </c>
      <c r="K243" s="20">
        <f t="shared" si="166"/>
        <v>0</v>
      </c>
      <c r="L243" s="20">
        <f t="shared" si="166"/>
        <v>0</v>
      </c>
    </row>
    <row r="244" spans="1:12" ht="30" x14ac:dyDescent="0.25">
      <c r="A244" s="107" t="s">
        <v>7</v>
      </c>
      <c r="B244" s="103">
        <v>51</v>
      </c>
      <c r="C244" s="103">
        <v>4</v>
      </c>
      <c r="D244" s="2" t="s">
        <v>389</v>
      </c>
      <c r="E244" s="103">
        <v>851</v>
      </c>
      <c r="F244" s="2" t="s">
        <v>104</v>
      </c>
      <c r="G244" s="2" t="s">
        <v>43</v>
      </c>
      <c r="H244" s="2" t="s">
        <v>206</v>
      </c>
      <c r="I244" s="2" t="s">
        <v>50</v>
      </c>
      <c r="J244" s="20">
        <f>'3.ВС'!J247</f>
        <v>-4400</v>
      </c>
      <c r="K244" s="20">
        <f>'3.ВС'!K247</f>
        <v>0</v>
      </c>
      <c r="L244" s="20">
        <f>'3.ВС'!L247</f>
        <v>0</v>
      </c>
    </row>
    <row r="245" spans="1:12" ht="45" x14ac:dyDescent="0.25">
      <c r="A245" s="107" t="s">
        <v>20</v>
      </c>
      <c r="B245" s="103">
        <v>51</v>
      </c>
      <c r="C245" s="103">
        <v>4</v>
      </c>
      <c r="D245" s="2" t="s">
        <v>389</v>
      </c>
      <c r="E245" s="103">
        <v>851</v>
      </c>
      <c r="F245" s="2" t="s">
        <v>104</v>
      </c>
      <c r="G245" s="2" t="s">
        <v>43</v>
      </c>
      <c r="H245" s="2" t="s">
        <v>206</v>
      </c>
      <c r="I245" s="2" t="s">
        <v>21</v>
      </c>
      <c r="J245" s="20">
        <f t="shared" ref="J245:L245" si="167">J246</f>
        <v>327930</v>
      </c>
      <c r="K245" s="20">
        <f t="shared" si="167"/>
        <v>0</v>
      </c>
      <c r="L245" s="20">
        <f t="shared" si="167"/>
        <v>0</v>
      </c>
    </row>
    <row r="246" spans="1:12" ht="45" x14ac:dyDescent="0.25">
      <c r="A246" s="107" t="s">
        <v>9</v>
      </c>
      <c r="B246" s="103">
        <v>51</v>
      </c>
      <c r="C246" s="103">
        <v>4</v>
      </c>
      <c r="D246" s="3" t="s">
        <v>389</v>
      </c>
      <c r="E246" s="103">
        <v>851</v>
      </c>
      <c r="F246" s="2" t="s">
        <v>104</v>
      </c>
      <c r="G246" s="2" t="s">
        <v>43</v>
      </c>
      <c r="H246" s="2" t="s">
        <v>206</v>
      </c>
      <c r="I246" s="2" t="s">
        <v>22</v>
      </c>
      <c r="J246" s="20">
        <f>'3.ВС'!J249</f>
        <v>327930</v>
      </c>
      <c r="K246" s="20">
        <f>'3.ВС'!K249</f>
        <v>0</v>
      </c>
      <c r="L246" s="20">
        <f>'3.ВС'!L249</f>
        <v>0</v>
      </c>
    </row>
    <row r="247" spans="1:12" ht="30" x14ac:dyDescent="0.25">
      <c r="A247" s="106" t="s">
        <v>107</v>
      </c>
      <c r="B247" s="4">
        <v>51</v>
      </c>
      <c r="C247" s="103">
        <v>4</v>
      </c>
      <c r="D247" s="2" t="s">
        <v>389</v>
      </c>
      <c r="E247" s="103">
        <v>851</v>
      </c>
      <c r="F247" s="2" t="s">
        <v>104</v>
      </c>
      <c r="G247" s="2" t="s">
        <v>43</v>
      </c>
      <c r="H247" s="2" t="s">
        <v>207</v>
      </c>
      <c r="I247" s="2"/>
      <c r="J247" s="20">
        <f t="shared" ref="J247" si="168">J248+J250</f>
        <v>-432530</v>
      </c>
      <c r="K247" s="20">
        <f t="shared" ref="K247" si="169">K248+K250</f>
        <v>0</v>
      </c>
      <c r="L247" s="20">
        <f t="shared" ref="L247" si="170">L248+L250</f>
        <v>0</v>
      </c>
    </row>
    <row r="248" spans="1:12" ht="93" customHeight="1" x14ac:dyDescent="0.25">
      <c r="A248" s="106" t="s">
        <v>15</v>
      </c>
      <c r="B248" s="4">
        <v>51</v>
      </c>
      <c r="C248" s="103">
        <v>4</v>
      </c>
      <c r="D248" s="2" t="s">
        <v>389</v>
      </c>
      <c r="E248" s="103">
        <v>851</v>
      </c>
      <c r="F248" s="2" t="s">
        <v>104</v>
      </c>
      <c r="G248" s="2" t="s">
        <v>43</v>
      </c>
      <c r="H248" s="2" t="s">
        <v>207</v>
      </c>
      <c r="I248" s="2" t="s">
        <v>17</v>
      </c>
      <c r="J248" s="20">
        <f t="shared" ref="J248:L248" si="171">J249</f>
        <v>-211200</v>
      </c>
      <c r="K248" s="20">
        <f t="shared" si="171"/>
        <v>0</v>
      </c>
      <c r="L248" s="20">
        <f t="shared" si="171"/>
        <v>0</v>
      </c>
    </row>
    <row r="249" spans="1:12" ht="30" x14ac:dyDescent="0.25">
      <c r="A249" s="107" t="s">
        <v>7</v>
      </c>
      <c r="B249" s="4">
        <v>51</v>
      </c>
      <c r="C249" s="103">
        <v>4</v>
      </c>
      <c r="D249" s="3" t="s">
        <v>389</v>
      </c>
      <c r="E249" s="103">
        <v>851</v>
      </c>
      <c r="F249" s="2" t="s">
        <v>104</v>
      </c>
      <c r="G249" s="2" t="s">
        <v>43</v>
      </c>
      <c r="H249" s="2" t="s">
        <v>207</v>
      </c>
      <c r="I249" s="2" t="s">
        <v>50</v>
      </c>
      <c r="J249" s="20">
        <f>'3.ВС'!J252</f>
        <v>-211200</v>
      </c>
      <c r="K249" s="20">
        <f>'3.ВС'!K252</f>
        <v>0</v>
      </c>
      <c r="L249" s="20">
        <f>'3.ВС'!L252</f>
        <v>0</v>
      </c>
    </row>
    <row r="250" spans="1:12" ht="45" x14ac:dyDescent="0.25">
      <c r="A250" s="107" t="s">
        <v>20</v>
      </c>
      <c r="B250" s="4">
        <v>51</v>
      </c>
      <c r="C250" s="103">
        <v>4</v>
      </c>
      <c r="D250" s="2" t="s">
        <v>389</v>
      </c>
      <c r="E250" s="103">
        <v>851</v>
      </c>
      <c r="F250" s="2" t="s">
        <v>104</v>
      </c>
      <c r="G250" s="2" t="s">
        <v>43</v>
      </c>
      <c r="H250" s="2" t="s">
        <v>207</v>
      </c>
      <c r="I250" s="2" t="s">
        <v>21</v>
      </c>
      <c r="J250" s="20">
        <f t="shared" ref="J250:L258" si="172">J251</f>
        <v>-221330</v>
      </c>
      <c r="K250" s="20">
        <f t="shared" si="172"/>
        <v>0</v>
      </c>
      <c r="L250" s="20">
        <f t="shared" si="172"/>
        <v>0</v>
      </c>
    </row>
    <row r="251" spans="1:12" ht="45" x14ac:dyDescent="0.25">
      <c r="A251" s="107" t="s">
        <v>9</v>
      </c>
      <c r="B251" s="4">
        <v>51</v>
      </c>
      <c r="C251" s="103">
        <v>4</v>
      </c>
      <c r="D251" s="2" t="s">
        <v>389</v>
      </c>
      <c r="E251" s="103">
        <v>851</v>
      </c>
      <c r="F251" s="2" t="s">
        <v>104</v>
      </c>
      <c r="G251" s="2" t="s">
        <v>43</v>
      </c>
      <c r="H251" s="2" t="s">
        <v>207</v>
      </c>
      <c r="I251" s="2" t="s">
        <v>22</v>
      </c>
      <c r="J251" s="20">
        <f>'3.ВС'!J254</f>
        <v>-221330</v>
      </c>
      <c r="K251" s="20">
        <f>'3.ВС'!K254</f>
        <v>0</v>
      </c>
      <c r="L251" s="20">
        <f>'3.ВС'!L254</f>
        <v>0</v>
      </c>
    </row>
    <row r="252" spans="1:12" s="1" customFormat="1" ht="75" hidden="1" x14ac:dyDescent="0.25">
      <c r="A252" s="106" t="s">
        <v>109</v>
      </c>
      <c r="B252" s="4">
        <v>51</v>
      </c>
      <c r="C252" s="103">
        <v>4</v>
      </c>
      <c r="D252" s="3" t="s">
        <v>389</v>
      </c>
      <c r="E252" s="103">
        <v>851</v>
      </c>
      <c r="F252" s="2" t="s">
        <v>104</v>
      </c>
      <c r="G252" s="2" t="s">
        <v>43</v>
      </c>
      <c r="H252" s="2" t="s">
        <v>209</v>
      </c>
      <c r="I252" s="2"/>
      <c r="J252" s="20">
        <f t="shared" ref="J252:L253" si="173">J253</f>
        <v>0</v>
      </c>
      <c r="K252" s="20">
        <f t="shared" si="173"/>
        <v>0</v>
      </c>
      <c r="L252" s="20">
        <f t="shared" si="173"/>
        <v>0</v>
      </c>
    </row>
    <row r="253" spans="1:12" s="1" customFormat="1" ht="45" hidden="1" x14ac:dyDescent="0.25">
      <c r="A253" s="107" t="s">
        <v>20</v>
      </c>
      <c r="B253" s="4">
        <v>51</v>
      </c>
      <c r="C253" s="103">
        <v>4</v>
      </c>
      <c r="D253" s="2" t="s">
        <v>389</v>
      </c>
      <c r="E253" s="103">
        <v>851</v>
      </c>
      <c r="F253" s="2" t="s">
        <v>104</v>
      </c>
      <c r="G253" s="2" t="s">
        <v>43</v>
      </c>
      <c r="H253" s="2" t="s">
        <v>209</v>
      </c>
      <c r="I253" s="2" t="s">
        <v>21</v>
      </c>
      <c r="J253" s="20">
        <f t="shared" si="173"/>
        <v>0</v>
      </c>
      <c r="K253" s="20">
        <f t="shared" si="173"/>
        <v>0</v>
      </c>
      <c r="L253" s="20">
        <f t="shared" ref="L253" si="174">L254</f>
        <v>0</v>
      </c>
    </row>
    <row r="254" spans="1:12" s="1" customFormat="1" ht="45" hidden="1" x14ac:dyDescent="0.25">
      <c r="A254" s="107" t="s">
        <v>9</v>
      </c>
      <c r="B254" s="4">
        <v>51</v>
      </c>
      <c r="C254" s="103">
        <v>4</v>
      </c>
      <c r="D254" s="2" t="s">
        <v>389</v>
      </c>
      <c r="E254" s="103">
        <v>851</v>
      </c>
      <c r="F254" s="2" t="s">
        <v>104</v>
      </c>
      <c r="G254" s="2" t="s">
        <v>43</v>
      </c>
      <c r="H254" s="2" t="s">
        <v>209</v>
      </c>
      <c r="I254" s="2" t="s">
        <v>22</v>
      </c>
      <c r="J254" s="20">
        <f>'3.ВС'!J257</f>
        <v>0</v>
      </c>
      <c r="K254" s="20">
        <f>'3.ВС'!K257</f>
        <v>0</v>
      </c>
      <c r="L254" s="20">
        <f>'3.ВС'!L257</f>
        <v>0</v>
      </c>
    </row>
    <row r="255" spans="1:12" ht="180" hidden="1" x14ac:dyDescent="0.25">
      <c r="A255" s="106" t="s">
        <v>108</v>
      </c>
      <c r="B255" s="4">
        <v>51</v>
      </c>
      <c r="C255" s="103">
        <v>4</v>
      </c>
      <c r="D255" s="3" t="s">
        <v>389</v>
      </c>
      <c r="E255" s="103">
        <v>851</v>
      </c>
      <c r="F255" s="2" t="s">
        <v>104</v>
      </c>
      <c r="G255" s="2" t="s">
        <v>43</v>
      </c>
      <c r="H255" s="2" t="s">
        <v>208</v>
      </c>
      <c r="I255" s="2"/>
      <c r="J255" s="20">
        <f t="shared" ref="J255" si="175">J256+J258</f>
        <v>0</v>
      </c>
      <c r="K255" s="20">
        <f t="shared" ref="K255" si="176">K256+K258</f>
        <v>0</v>
      </c>
      <c r="L255" s="20">
        <f t="shared" ref="L255" si="177">L256+L258</f>
        <v>0</v>
      </c>
    </row>
    <row r="256" spans="1:12" ht="105" hidden="1" x14ac:dyDescent="0.25">
      <c r="A256" s="106" t="s">
        <v>15</v>
      </c>
      <c r="B256" s="4">
        <v>51</v>
      </c>
      <c r="C256" s="103">
        <v>4</v>
      </c>
      <c r="D256" s="2" t="s">
        <v>389</v>
      </c>
      <c r="E256" s="103">
        <v>851</v>
      </c>
      <c r="F256" s="2" t="s">
        <v>104</v>
      </c>
      <c r="G256" s="2" t="s">
        <v>43</v>
      </c>
      <c r="H256" s="2" t="s">
        <v>208</v>
      </c>
      <c r="I256" s="2" t="s">
        <v>17</v>
      </c>
      <c r="J256" s="20">
        <f t="shared" si="172"/>
        <v>-52000</v>
      </c>
      <c r="K256" s="20">
        <f t="shared" si="172"/>
        <v>0</v>
      </c>
      <c r="L256" s="20">
        <f t="shared" ref="L256:L258" si="178">L257</f>
        <v>0</v>
      </c>
    </row>
    <row r="257" spans="1:12" ht="30" hidden="1" x14ac:dyDescent="0.25">
      <c r="A257" s="107" t="s">
        <v>7</v>
      </c>
      <c r="B257" s="4">
        <v>51</v>
      </c>
      <c r="C257" s="103">
        <v>4</v>
      </c>
      <c r="D257" s="3" t="s">
        <v>389</v>
      </c>
      <c r="E257" s="103">
        <v>851</v>
      </c>
      <c r="F257" s="2" t="s">
        <v>104</v>
      </c>
      <c r="G257" s="2" t="s">
        <v>43</v>
      </c>
      <c r="H257" s="2" t="s">
        <v>208</v>
      </c>
      <c r="I257" s="2" t="s">
        <v>50</v>
      </c>
      <c r="J257" s="20">
        <f>'3.ВС'!J260</f>
        <v>-52000</v>
      </c>
      <c r="K257" s="20">
        <f>'3.ВС'!K260</f>
        <v>0</v>
      </c>
      <c r="L257" s="20">
        <f>'3.ВС'!L260</f>
        <v>0</v>
      </c>
    </row>
    <row r="258" spans="1:12" ht="45" hidden="1" x14ac:dyDescent="0.25">
      <c r="A258" s="107" t="s">
        <v>20</v>
      </c>
      <c r="B258" s="4">
        <v>51</v>
      </c>
      <c r="C258" s="103">
        <v>4</v>
      </c>
      <c r="D258" s="2" t="s">
        <v>389</v>
      </c>
      <c r="E258" s="103">
        <v>851</v>
      </c>
      <c r="F258" s="2" t="s">
        <v>104</v>
      </c>
      <c r="G258" s="2" t="s">
        <v>43</v>
      </c>
      <c r="H258" s="2" t="s">
        <v>208</v>
      </c>
      <c r="I258" s="2" t="s">
        <v>21</v>
      </c>
      <c r="J258" s="20">
        <f t="shared" si="172"/>
        <v>52000</v>
      </c>
      <c r="K258" s="20">
        <f t="shared" si="172"/>
        <v>0</v>
      </c>
      <c r="L258" s="20">
        <f t="shared" si="178"/>
        <v>0</v>
      </c>
    </row>
    <row r="259" spans="1:12" s="1" customFormat="1" ht="45" hidden="1" x14ac:dyDescent="0.25">
      <c r="A259" s="107" t="s">
        <v>9</v>
      </c>
      <c r="B259" s="4">
        <v>51</v>
      </c>
      <c r="C259" s="103">
        <v>4</v>
      </c>
      <c r="D259" s="2" t="s">
        <v>389</v>
      </c>
      <c r="E259" s="103">
        <v>851</v>
      </c>
      <c r="F259" s="2" t="s">
        <v>104</v>
      </c>
      <c r="G259" s="2" t="s">
        <v>43</v>
      </c>
      <c r="H259" s="2" t="s">
        <v>208</v>
      </c>
      <c r="I259" s="2" t="s">
        <v>22</v>
      </c>
      <c r="J259" s="20">
        <f>'3.ВС'!J262</f>
        <v>52000</v>
      </c>
      <c r="K259" s="20">
        <f>'3.ВС'!K262</f>
        <v>0</v>
      </c>
      <c r="L259" s="20">
        <f>'3.ВС'!L262</f>
        <v>0</v>
      </c>
    </row>
    <row r="260" spans="1:12" ht="30" hidden="1" x14ac:dyDescent="0.25">
      <c r="A260" s="106" t="s">
        <v>250</v>
      </c>
      <c r="B260" s="103">
        <v>51</v>
      </c>
      <c r="C260" s="103">
        <v>5</v>
      </c>
      <c r="D260" s="2"/>
      <c r="E260" s="103"/>
      <c r="F260" s="2"/>
      <c r="G260" s="3"/>
      <c r="H260" s="3"/>
      <c r="I260" s="2"/>
      <c r="J260" s="20">
        <f t="shared" ref="J260" si="179">J261+J266</f>
        <v>0</v>
      </c>
      <c r="K260" s="20">
        <f t="shared" ref="K260" si="180">K261+K266</f>
        <v>0</v>
      </c>
      <c r="L260" s="20">
        <f t="shared" ref="L260" si="181">L261+L266</f>
        <v>0</v>
      </c>
    </row>
    <row r="261" spans="1:12" ht="45" hidden="1" x14ac:dyDescent="0.25">
      <c r="A261" s="106" t="s">
        <v>393</v>
      </c>
      <c r="B261" s="103">
        <v>51</v>
      </c>
      <c r="C261" s="103">
        <v>5</v>
      </c>
      <c r="D261" s="2" t="s">
        <v>390</v>
      </c>
      <c r="E261" s="103"/>
      <c r="F261" s="2"/>
      <c r="G261" s="3"/>
      <c r="H261" s="3"/>
      <c r="I261" s="2"/>
      <c r="J261" s="20">
        <f t="shared" ref="J261:L264" si="182">J262</f>
        <v>0</v>
      </c>
      <c r="K261" s="20">
        <f t="shared" si="182"/>
        <v>0</v>
      </c>
      <c r="L261" s="20">
        <f t="shared" si="182"/>
        <v>0</v>
      </c>
    </row>
    <row r="262" spans="1:12" hidden="1" x14ac:dyDescent="0.25">
      <c r="A262" s="106" t="s">
        <v>6</v>
      </c>
      <c r="B262" s="103">
        <v>51</v>
      </c>
      <c r="C262" s="103">
        <v>5</v>
      </c>
      <c r="D262" s="2" t="s">
        <v>390</v>
      </c>
      <c r="E262" s="103">
        <v>851</v>
      </c>
      <c r="F262" s="2"/>
      <c r="G262" s="3"/>
      <c r="H262" s="3"/>
      <c r="I262" s="2"/>
      <c r="J262" s="20">
        <f t="shared" si="182"/>
        <v>0</v>
      </c>
      <c r="K262" s="20">
        <f t="shared" si="182"/>
        <v>0</v>
      </c>
      <c r="L262" s="20">
        <f t="shared" ref="L262:L264" si="183">L263</f>
        <v>0</v>
      </c>
    </row>
    <row r="263" spans="1:12" ht="30" hidden="1" x14ac:dyDescent="0.25">
      <c r="A263" s="106" t="s">
        <v>92</v>
      </c>
      <c r="B263" s="103">
        <v>51</v>
      </c>
      <c r="C263" s="103">
        <v>5</v>
      </c>
      <c r="D263" s="2" t="s">
        <v>390</v>
      </c>
      <c r="E263" s="103">
        <v>851</v>
      </c>
      <c r="F263" s="2" t="s">
        <v>90</v>
      </c>
      <c r="G263" s="2" t="s">
        <v>11</v>
      </c>
      <c r="H263" s="2" t="s">
        <v>205</v>
      </c>
      <c r="I263" s="2"/>
      <c r="J263" s="20">
        <f t="shared" si="182"/>
        <v>0</v>
      </c>
      <c r="K263" s="20">
        <f t="shared" si="182"/>
        <v>0</v>
      </c>
      <c r="L263" s="20">
        <f t="shared" si="183"/>
        <v>0</v>
      </c>
    </row>
    <row r="264" spans="1:12" ht="30" hidden="1" x14ac:dyDescent="0.25">
      <c r="A264" s="106" t="s">
        <v>93</v>
      </c>
      <c r="B264" s="103">
        <v>51</v>
      </c>
      <c r="C264" s="103">
        <v>5</v>
      </c>
      <c r="D264" s="2" t="s">
        <v>390</v>
      </c>
      <c r="E264" s="103">
        <v>851</v>
      </c>
      <c r="F264" s="2" t="s">
        <v>90</v>
      </c>
      <c r="G264" s="2" t="s">
        <v>11</v>
      </c>
      <c r="H264" s="2" t="s">
        <v>205</v>
      </c>
      <c r="I264" s="2" t="s">
        <v>94</v>
      </c>
      <c r="J264" s="20">
        <f t="shared" si="182"/>
        <v>0</v>
      </c>
      <c r="K264" s="20">
        <f t="shared" si="182"/>
        <v>0</v>
      </c>
      <c r="L264" s="20">
        <f t="shared" si="183"/>
        <v>0</v>
      </c>
    </row>
    <row r="265" spans="1:12" ht="30" hidden="1" x14ac:dyDescent="0.25">
      <c r="A265" s="106" t="s">
        <v>101</v>
      </c>
      <c r="B265" s="103">
        <v>51</v>
      </c>
      <c r="C265" s="103">
        <v>5</v>
      </c>
      <c r="D265" s="2" t="s">
        <v>390</v>
      </c>
      <c r="E265" s="103">
        <v>851</v>
      </c>
      <c r="F265" s="2" t="s">
        <v>90</v>
      </c>
      <c r="G265" s="2" t="s">
        <v>11</v>
      </c>
      <c r="H265" s="2" t="s">
        <v>205</v>
      </c>
      <c r="I265" s="2" t="s">
        <v>102</v>
      </c>
      <c r="J265" s="20">
        <f>'3.ВС'!J227</f>
        <v>0</v>
      </c>
      <c r="K265" s="20">
        <f>'3.ВС'!K227</f>
        <v>0</v>
      </c>
      <c r="L265" s="20">
        <f>'3.ВС'!L227</f>
        <v>0</v>
      </c>
    </row>
    <row r="266" spans="1:12" ht="60" hidden="1" x14ac:dyDescent="0.25">
      <c r="A266" s="106" t="s">
        <v>168</v>
      </c>
      <c r="B266" s="103">
        <v>51</v>
      </c>
      <c r="C266" s="103">
        <v>5</v>
      </c>
      <c r="D266" s="2" t="s">
        <v>391</v>
      </c>
      <c r="E266" s="103"/>
      <c r="F266" s="2"/>
      <c r="G266" s="2"/>
      <c r="H266" s="2"/>
      <c r="I266" s="2"/>
      <c r="J266" s="20">
        <f t="shared" ref="J266:L266" si="184">J267</f>
        <v>0</v>
      </c>
      <c r="K266" s="20">
        <f t="shared" si="184"/>
        <v>0</v>
      </c>
      <c r="L266" s="20">
        <f t="shared" si="184"/>
        <v>0</v>
      </c>
    </row>
    <row r="267" spans="1:12" hidden="1" x14ac:dyDescent="0.25">
      <c r="A267" s="106" t="s">
        <v>6</v>
      </c>
      <c r="B267" s="103">
        <v>51</v>
      </c>
      <c r="C267" s="103">
        <v>5</v>
      </c>
      <c r="D267" s="2" t="s">
        <v>391</v>
      </c>
      <c r="E267" s="103">
        <v>851</v>
      </c>
      <c r="F267" s="2"/>
      <c r="G267" s="3"/>
      <c r="H267" s="3"/>
      <c r="I267" s="2"/>
      <c r="J267" s="20">
        <f t="shared" ref="J267" si="185">J268+J271</f>
        <v>0</v>
      </c>
      <c r="K267" s="20">
        <f t="shared" ref="K267" si="186">K268+K271</f>
        <v>0</v>
      </c>
      <c r="L267" s="20">
        <f t="shared" ref="L267" si="187">L268+L271</f>
        <v>0</v>
      </c>
    </row>
    <row r="268" spans="1:12" ht="90" hidden="1" x14ac:dyDescent="0.25">
      <c r="A268" s="106" t="s">
        <v>169</v>
      </c>
      <c r="B268" s="103">
        <v>51</v>
      </c>
      <c r="C268" s="103">
        <v>5</v>
      </c>
      <c r="D268" s="2" t="s">
        <v>391</v>
      </c>
      <c r="E268" s="103">
        <v>851</v>
      </c>
      <c r="F268" s="3" t="s">
        <v>90</v>
      </c>
      <c r="G268" s="3" t="s">
        <v>13</v>
      </c>
      <c r="H268" s="3" t="s">
        <v>170</v>
      </c>
      <c r="I268" s="3"/>
      <c r="J268" s="6">
        <f t="shared" ref="J268:L269" si="188">J269</f>
        <v>0</v>
      </c>
      <c r="K268" s="6">
        <f t="shared" si="188"/>
        <v>0</v>
      </c>
      <c r="L268" s="6">
        <f t="shared" si="188"/>
        <v>0</v>
      </c>
    </row>
    <row r="269" spans="1:12" ht="45" hidden="1" x14ac:dyDescent="0.25">
      <c r="A269" s="107" t="s">
        <v>69</v>
      </c>
      <c r="B269" s="103">
        <v>51</v>
      </c>
      <c r="C269" s="103">
        <v>5</v>
      </c>
      <c r="D269" s="3" t="s">
        <v>391</v>
      </c>
      <c r="E269" s="103">
        <v>851</v>
      </c>
      <c r="F269" s="3" t="s">
        <v>90</v>
      </c>
      <c r="G269" s="3" t="s">
        <v>13</v>
      </c>
      <c r="H269" s="3" t="s">
        <v>170</v>
      </c>
      <c r="I269" s="3" t="s">
        <v>70</v>
      </c>
      <c r="J269" s="6">
        <f t="shared" si="188"/>
        <v>0</v>
      </c>
      <c r="K269" s="6">
        <f t="shared" si="188"/>
        <v>0</v>
      </c>
      <c r="L269" s="6">
        <f t="shared" ref="L269" si="189">L270</f>
        <v>0</v>
      </c>
    </row>
    <row r="270" spans="1:12" hidden="1" x14ac:dyDescent="0.25">
      <c r="A270" s="107" t="s">
        <v>71</v>
      </c>
      <c r="B270" s="103">
        <v>51</v>
      </c>
      <c r="C270" s="103">
        <v>5</v>
      </c>
      <c r="D270" s="3" t="s">
        <v>391</v>
      </c>
      <c r="E270" s="103">
        <v>851</v>
      </c>
      <c r="F270" s="3" t="s">
        <v>90</v>
      </c>
      <c r="G270" s="3" t="s">
        <v>13</v>
      </c>
      <c r="H270" s="3" t="s">
        <v>170</v>
      </c>
      <c r="I270" s="3" t="s">
        <v>72</v>
      </c>
      <c r="J270" s="6"/>
      <c r="K270" s="6"/>
      <c r="L270" s="6"/>
    </row>
    <row r="271" spans="1:12" ht="90" hidden="1" x14ac:dyDescent="0.25">
      <c r="A271" s="106" t="s">
        <v>226</v>
      </c>
      <c r="B271" s="103">
        <v>51</v>
      </c>
      <c r="C271" s="103">
        <v>5</v>
      </c>
      <c r="D271" s="2" t="s">
        <v>391</v>
      </c>
      <c r="E271" s="103">
        <v>851</v>
      </c>
      <c r="F271" s="3" t="s">
        <v>90</v>
      </c>
      <c r="G271" s="3" t="s">
        <v>13</v>
      </c>
      <c r="H271" s="3" t="s">
        <v>171</v>
      </c>
      <c r="I271" s="3"/>
      <c r="J271" s="20">
        <f t="shared" ref="J271:L272" si="190">J272</f>
        <v>0</v>
      </c>
      <c r="K271" s="20">
        <f t="shared" si="190"/>
        <v>0</v>
      </c>
      <c r="L271" s="20">
        <f t="shared" si="190"/>
        <v>0</v>
      </c>
    </row>
    <row r="272" spans="1:12" ht="45" hidden="1" x14ac:dyDescent="0.25">
      <c r="A272" s="107" t="s">
        <v>69</v>
      </c>
      <c r="B272" s="103">
        <v>51</v>
      </c>
      <c r="C272" s="103">
        <v>5</v>
      </c>
      <c r="D272" s="3" t="s">
        <v>391</v>
      </c>
      <c r="E272" s="103">
        <v>851</v>
      </c>
      <c r="F272" s="3" t="s">
        <v>90</v>
      </c>
      <c r="G272" s="3" t="s">
        <v>13</v>
      </c>
      <c r="H272" s="3" t="s">
        <v>171</v>
      </c>
      <c r="I272" s="3" t="s">
        <v>70</v>
      </c>
      <c r="J272" s="6">
        <f t="shared" si="190"/>
        <v>0</v>
      </c>
      <c r="K272" s="6">
        <f t="shared" si="190"/>
        <v>0</v>
      </c>
      <c r="L272" s="6">
        <f t="shared" ref="L272" si="191">L273</f>
        <v>0</v>
      </c>
    </row>
    <row r="273" spans="1:12" hidden="1" x14ac:dyDescent="0.25">
      <c r="A273" s="107" t="s">
        <v>71</v>
      </c>
      <c r="B273" s="103">
        <v>51</v>
      </c>
      <c r="C273" s="103">
        <v>5</v>
      </c>
      <c r="D273" s="3" t="s">
        <v>391</v>
      </c>
      <c r="E273" s="103">
        <v>851</v>
      </c>
      <c r="F273" s="3" t="s">
        <v>90</v>
      </c>
      <c r="G273" s="3" t="s">
        <v>13</v>
      </c>
      <c r="H273" s="3" t="s">
        <v>171</v>
      </c>
      <c r="I273" s="3" t="s">
        <v>72</v>
      </c>
      <c r="J273" s="6">
        <f>'3.ВС'!J231</f>
        <v>0</v>
      </c>
      <c r="K273" s="6">
        <f>'3.ВС'!K231</f>
        <v>0</v>
      </c>
      <c r="L273" s="6">
        <f>'3.ВС'!L231</f>
        <v>0</v>
      </c>
    </row>
    <row r="274" spans="1:12" ht="45" hidden="1" x14ac:dyDescent="0.25">
      <c r="A274" s="106" t="s">
        <v>249</v>
      </c>
      <c r="B274" s="103">
        <v>51</v>
      </c>
      <c r="C274" s="103">
        <v>6</v>
      </c>
      <c r="D274" s="3"/>
      <c r="E274" s="103"/>
      <c r="F274" s="2"/>
      <c r="G274" s="3"/>
      <c r="H274" s="3"/>
      <c r="I274" s="2"/>
      <c r="J274" s="20">
        <f t="shared" ref="J274" si="192">J276</f>
        <v>0</v>
      </c>
      <c r="K274" s="20">
        <f t="shared" ref="K274" si="193">K276</f>
        <v>0</v>
      </c>
      <c r="L274" s="20">
        <f t="shared" ref="L274" si="194">L276</f>
        <v>0</v>
      </c>
    </row>
    <row r="275" spans="1:12" ht="45" hidden="1" x14ac:dyDescent="0.25">
      <c r="A275" s="106" t="s">
        <v>172</v>
      </c>
      <c r="B275" s="103">
        <v>51</v>
      </c>
      <c r="C275" s="103">
        <v>6</v>
      </c>
      <c r="D275" s="3" t="s">
        <v>392</v>
      </c>
      <c r="E275" s="103"/>
      <c r="F275" s="2"/>
      <c r="G275" s="3"/>
      <c r="H275" s="3"/>
      <c r="I275" s="2"/>
      <c r="J275" s="20">
        <f t="shared" ref="J275:L278" si="195">J276</f>
        <v>0</v>
      </c>
      <c r="K275" s="20">
        <f t="shared" si="195"/>
        <v>0</v>
      </c>
      <c r="L275" s="20">
        <f t="shared" si="195"/>
        <v>0</v>
      </c>
    </row>
    <row r="276" spans="1:12" s="1" customFormat="1" hidden="1" x14ac:dyDescent="0.25">
      <c r="A276" s="106" t="s">
        <v>6</v>
      </c>
      <c r="B276" s="103">
        <v>51</v>
      </c>
      <c r="C276" s="103">
        <v>6</v>
      </c>
      <c r="D276" s="3" t="s">
        <v>392</v>
      </c>
      <c r="E276" s="103">
        <v>851</v>
      </c>
      <c r="F276" s="2"/>
      <c r="G276" s="3"/>
      <c r="H276" s="3"/>
      <c r="I276" s="2"/>
      <c r="J276" s="20">
        <f t="shared" si="195"/>
        <v>0</v>
      </c>
      <c r="K276" s="20">
        <f t="shared" si="195"/>
        <v>0</v>
      </c>
      <c r="L276" s="20">
        <f t="shared" ref="L276:L278" si="196">L277</f>
        <v>0</v>
      </c>
    </row>
    <row r="277" spans="1:12" s="1" customFormat="1" ht="30" hidden="1" x14ac:dyDescent="0.25">
      <c r="A277" s="106" t="s">
        <v>239</v>
      </c>
      <c r="B277" s="103">
        <v>51</v>
      </c>
      <c r="C277" s="103">
        <v>6</v>
      </c>
      <c r="D277" s="3" t="s">
        <v>392</v>
      </c>
      <c r="E277" s="103">
        <v>851</v>
      </c>
      <c r="F277" s="2" t="s">
        <v>90</v>
      </c>
      <c r="G277" s="2" t="s">
        <v>45</v>
      </c>
      <c r="H277" s="2" t="s">
        <v>225</v>
      </c>
      <c r="I277" s="2"/>
      <c r="J277" s="20">
        <f t="shared" si="195"/>
        <v>0</v>
      </c>
      <c r="K277" s="20">
        <f t="shared" si="195"/>
        <v>0</v>
      </c>
      <c r="L277" s="20">
        <f t="shared" si="196"/>
        <v>0</v>
      </c>
    </row>
    <row r="278" spans="1:12" s="1" customFormat="1" ht="30" hidden="1" x14ac:dyDescent="0.25">
      <c r="A278" s="106" t="s">
        <v>93</v>
      </c>
      <c r="B278" s="103">
        <v>51</v>
      </c>
      <c r="C278" s="103">
        <v>6</v>
      </c>
      <c r="D278" s="3" t="s">
        <v>392</v>
      </c>
      <c r="E278" s="103">
        <v>851</v>
      </c>
      <c r="F278" s="2" t="s">
        <v>90</v>
      </c>
      <c r="G278" s="2" t="s">
        <v>45</v>
      </c>
      <c r="H278" s="2" t="s">
        <v>225</v>
      </c>
      <c r="I278" s="2" t="s">
        <v>94</v>
      </c>
      <c r="J278" s="20">
        <f t="shared" si="195"/>
        <v>0</v>
      </c>
      <c r="K278" s="20">
        <f t="shared" si="195"/>
        <v>0</v>
      </c>
      <c r="L278" s="20">
        <f t="shared" si="196"/>
        <v>0</v>
      </c>
    </row>
    <row r="279" spans="1:12" ht="45" hidden="1" x14ac:dyDescent="0.25">
      <c r="A279" s="106" t="s">
        <v>95</v>
      </c>
      <c r="B279" s="103">
        <v>51</v>
      </c>
      <c r="C279" s="103">
        <v>6</v>
      </c>
      <c r="D279" s="3" t="s">
        <v>392</v>
      </c>
      <c r="E279" s="103">
        <v>851</v>
      </c>
      <c r="F279" s="2" t="s">
        <v>90</v>
      </c>
      <c r="G279" s="2" t="s">
        <v>45</v>
      </c>
      <c r="H279" s="2" t="s">
        <v>225</v>
      </c>
      <c r="I279" s="2" t="s">
        <v>96</v>
      </c>
      <c r="J279" s="20">
        <f>'3.ВС'!J234</f>
        <v>0</v>
      </c>
      <c r="K279" s="20">
        <f>'3.ВС'!K234</f>
        <v>0</v>
      </c>
      <c r="L279" s="20">
        <f>'3.ВС'!L234</f>
        <v>0</v>
      </c>
    </row>
    <row r="280" spans="1:12" ht="75" hidden="1" x14ac:dyDescent="0.25">
      <c r="A280" s="43" t="s">
        <v>307</v>
      </c>
      <c r="B280" s="103">
        <v>51</v>
      </c>
      <c r="C280" s="103">
        <v>7</v>
      </c>
      <c r="D280" s="3"/>
      <c r="E280" s="103"/>
      <c r="F280" s="2"/>
      <c r="G280" s="2"/>
      <c r="H280" s="2"/>
      <c r="I280" s="2"/>
      <c r="J280" s="20">
        <f t="shared" ref="J280:L284" si="197">J281</f>
        <v>0</v>
      </c>
      <c r="K280" s="20">
        <f t="shared" si="197"/>
        <v>0</v>
      </c>
      <c r="L280" s="20">
        <f t="shared" si="197"/>
        <v>0</v>
      </c>
    </row>
    <row r="281" spans="1:12" ht="180" hidden="1" x14ac:dyDescent="0.25">
      <c r="A281" s="43" t="s">
        <v>308</v>
      </c>
      <c r="B281" s="103">
        <v>51</v>
      </c>
      <c r="C281" s="103">
        <v>7</v>
      </c>
      <c r="D281" s="3" t="s">
        <v>156</v>
      </c>
      <c r="E281" s="103"/>
      <c r="F281" s="2"/>
      <c r="G281" s="2"/>
      <c r="H281" s="2"/>
      <c r="I281" s="2"/>
      <c r="J281" s="20">
        <f t="shared" si="197"/>
        <v>0</v>
      </c>
      <c r="K281" s="20">
        <f t="shared" si="197"/>
        <v>0</v>
      </c>
      <c r="L281" s="20">
        <f t="shared" ref="L281:L284" si="198">L282</f>
        <v>0</v>
      </c>
    </row>
    <row r="282" spans="1:12" hidden="1" x14ac:dyDescent="0.25">
      <c r="A282" s="106" t="s">
        <v>6</v>
      </c>
      <c r="B282" s="103">
        <v>51</v>
      </c>
      <c r="C282" s="103">
        <v>7</v>
      </c>
      <c r="D282" s="3" t="s">
        <v>156</v>
      </c>
      <c r="E282" s="103">
        <v>851</v>
      </c>
      <c r="F282" s="2"/>
      <c r="G282" s="2"/>
      <c r="H282" s="2"/>
      <c r="I282" s="2"/>
      <c r="J282" s="20">
        <f t="shared" si="197"/>
        <v>0</v>
      </c>
      <c r="K282" s="20">
        <f t="shared" si="197"/>
        <v>0</v>
      </c>
      <c r="L282" s="20">
        <f t="shared" si="198"/>
        <v>0</v>
      </c>
    </row>
    <row r="283" spans="1:12" ht="60" hidden="1" x14ac:dyDescent="0.25">
      <c r="A283" s="106" t="s">
        <v>309</v>
      </c>
      <c r="B283" s="103">
        <v>51</v>
      </c>
      <c r="C283" s="103">
        <v>7</v>
      </c>
      <c r="D283" s="3" t="s">
        <v>156</v>
      </c>
      <c r="E283" s="103">
        <v>851</v>
      </c>
      <c r="F283" s="2"/>
      <c r="G283" s="2"/>
      <c r="H283" s="2" t="s">
        <v>306</v>
      </c>
      <c r="I283" s="2"/>
      <c r="J283" s="20">
        <f t="shared" si="197"/>
        <v>0</v>
      </c>
      <c r="K283" s="20">
        <f t="shared" si="197"/>
        <v>0</v>
      </c>
      <c r="L283" s="20">
        <f t="shared" si="198"/>
        <v>0</v>
      </c>
    </row>
    <row r="284" spans="1:12" ht="45" hidden="1" x14ac:dyDescent="0.25">
      <c r="A284" s="107" t="s">
        <v>69</v>
      </c>
      <c r="B284" s="103">
        <v>51</v>
      </c>
      <c r="C284" s="103">
        <v>7</v>
      </c>
      <c r="D284" s="3" t="s">
        <v>156</v>
      </c>
      <c r="E284" s="103">
        <v>851</v>
      </c>
      <c r="F284" s="2"/>
      <c r="G284" s="2"/>
      <c r="H284" s="2" t="s">
        <v>306</v>
      </c>
      <c r="I284" s="2" t="s">
        <v>70</v>
      </c>
      <c r="J284" s="20">
        <f t="shared" si="197"/>
        <v>0</v>
      </c>
      <c r="K284" s="20">
        <f t="shared" si="197"/>
        <v>0</v>
      </c>
      <c r="L284" s="20">
        <f t="shared" si="198"/>
        <v>0</v>
      </c>
    </row>
    <row r="285" spans="1:12" hidden="1" x14ac:dyDescent="0.25">
      <c r="A285" s="107" t="s">
        <v>71</v>
      </c>
      <c r="B285" s="103">
        <v>51</v>
      </c>
      <c r="C285" s="103">
        <v>7</v>
      </c>
      <c r="D285" s="3" t="s">
        <v>156</v>
      </c>
      <c r="E285" s="103">
        <v>851</v>
      </c>
      <c r="F285" s="2"/>
      <c r="G285" s="2"/>
      <c r="H285" s="2" t="s">
        <v>306</v>
      </c>
      <c r="I285" s="2" t="s">
        <v>72</v>
      </c>
      <c r="J285" s="20">
        <f>'3.ВС'!J243</f>
        <v>0</v>
      </c>
      <c r="K285" s="20">
        <f>'3.ВС'!K243</f>
        <v>0</v>
      </c>
      <c r="L285" s="20">
        <f>'3.ВС'!L243</f>
        <v>0</v>
      </c>
    </row>
    <row r="286" spans="1:12" ht="32.25" customHeight="1" x14ac:dyDescent="0.25">
      <c r="A286" s="106" t="s">
        <v>246</v>
      </c>
      <c r="B286" s="4">
        <v>52</v>
      </c>
      <c r="C286" s="4"/>
      <c r="D286" s="4"/>
      <c r="E286" s="24"/>
      <c r="F286" s="24"/>
      <c r="G286" s="24"/>
      <c r="H286" s="4"/>
      <c r="I286" s="2"/>
      <c r="J286" s="20">
        <f t="shared" ref="J286" si="199">J287+J292+J309+J347+J354+J359+J360+J365+J372</f>
        <v>2625610.44</v>
      </c>
      <c r="K286" s="20">
        <f t="shared" ref="K286" si="200">K287+K292+K309+K347+K354+K359+K360+K365+K372</f>
        <v>-0.56000000000000005</v>
      </c>
      <c r="L286" s="20">
        <f t="shared" ref="L286" si="201">L287+L292+L309+L347+L354+L359+L360+L365+L372</f>
        <v>-0.84</v>
      </c>
    </row>
    <row r="287" spans="1:12" ht="60" hidden="1" x14ac:dyDescent="0.25">
      <c r="A287" s="43" t="s">
        <v>447</v>
      </c>
      <c r="B287" s="4">
        <v>52</v>
      </c>
      <c r="C287" s="4">
        <v>0</v>
      </c>
      <c r="D287" s="4" t="s">
        <v>448</v>
      </c>
      <c r="E287" s="24"/>
      <c r="F287" s="24"/>
      <c r="G287" s="24"/>
      <c r="H287" s="4"/>
      <c r="I287" s="2"/>
      <c r="J287" s="20">
        <f t="shared" ref="J287:L290" si="202">J288</f>
        <v>0</v>
      </c>
      <c r="K287" s="20">
        <f t="shared" si="202"/>
        <v>0</v>
      </c>
      <c r="L287" s="20">
        <f t="shared" si="202"/>
        <v>0</v>
      </c>
    </row>
    <row r="288" spans="1:12" ht="30" hidden="1" x14ac:dyDescent="0.25">
      <c r="A288" s="106" t="s">
        <v>110</v>
      </c>
      <c r="B288" s="4">
        <v>52</v>
      </c>
      <c r="C288" s="4">
        <v>0</v>
      </c>
      <c r="D288" s="4" t="s">
        <v>448</v>
      </c>
      <c r="E288" s="24">
        <v>852</v>
      </c>
      <c r="F288" s="24"/>
      <c r="G288" s="24"/>
      <c r="H288" s="4"/>
      <c r="I288" s="2"/>
      <c r="J288" s="20">
        <f t="shared" si="202"/>
        <v>0</v>
      </c>
      <c r="K288" s="20">
        <f t="shared" si="202"/>
        <v>0</v>
      </c>
      <c r="L288" s="20">
        <f t="shared" ref="L288:L290" si="203">L289</f>
        <v>0</v>
      </c>
    </row>
    <row r="289" spans="1:12" ht="90" hidden="1" x14ac:dyDescent="0.25">
      <c r="A289" s="106" t="s">
        <v>444</v>
      </c>
      <c r="B289" s="4">
        <v>52</v>
      </c>
      <c r="C289" s="4">
        <v>0</v>
      </c>
      <c r="D289" s="4" t="s">
        <v>448</v>
      </c>
      <c r="E289" s="24">
        <v>852</v>
      </c>
      <c r="F289" s="24"/>
      <c r="G289" s="24"/>
      <c r="H289" s="4">
        <v>51790</v>
      </c>
      <c r="I289" s="2"/>
      <c r="J289" s="20">
        <f t="shared" si="202"/>
        <v>0</v>
      </c>
      <c r="K289" s="20">
        <f t="shared" si="202"/>
        <v>0</v>
      </c>
      <c r="L289" s="20">
        <f t="shared" si="203"/>
        <v>0</v>
      </c>
    </row>
    <row r="290" spans="1:12" ht="60" hidden="1" x14ac:dyDescent="0.25">
      <c r="A290" s="107" t="s">
        <v>40</v>
      </c>
      <c r="B290" s="103">
        <v>52</v>
      </c>
      <c r="C290" s="103">
        <v>0</v>
      </c>
      <c r="D290" s="4" t="s">
        <v>448</v>
      </c>
      <c r="E290" s="103">
        <v>852</v>
      </c>
      <c r="F290" s="2" t="s">
        <v>75</v>
      </c>
      <c r="G290" s="2" t="s">
        <v>43</v>
      </c>
      <c r="H290" s="2" t="s">
        <v>446</v>
      </c>
      <c r="I290" s="2" t="s">
        <v>80</v>
      </c>
      <c r="J290" s="20">
        <f t="shared" si="202"/>
        <v>0</v>
      </c>
      <c r="K290" s="20">
        <f t="shared" si="202"/>
        <v>0</v>
      </c>
      <c r="L290" s="20">
        <f t="shared" si="203"/>
        <v>0</v>
      </c>
    </row>
    <row r="291" spans="1:12" hidden="1" x14ac:dyDescent="0.25">
      <c r="A291" s="107" t="s">
        <v>81</v>
      </c>
      <c r="B291" s="103">
        <v>52</v>
      </c>
      <c r="C291" s="103">
        <v>0</v>
      </c>
      <c r="D291" s="4" t="s">
        <v>448</v>
      </c>
      <c r="E291" s="103">
        <v>852</v>
      </c>
      <c r="F291" s="2" t="s">
        <v>75</v>
      </c>
      <c r="G291" s="2" t="s">
        <v>11</v>
      </c>
      <c r="H291" s="2" t="s">
        <v>446</v>
      </c>
      <c r="I291" s="2" t="s">
        <v>82</v>
      </c>
      <c r="J291" s="20">
        <f>'3.ВС'!J284</f>
        <v>0</v>
      </c>
      <c r="K291" s="20">
        <f>'3.ВС'!K284</f>
        <v>0</v>
      </c>
      <c r="L291" s="20">
        <f>'3.ВС'!L284</f>
        <v>0</v>
      </c>
    </row>
    <row r="292" spans="1:12" ht="45" hidden="1" x14ac:dyDescent="0.25">
      <c r="A292" s="106" t="s">
        <v>173</v>
      </c>
      <c r="B292" s="4">
        <v>52</v>
      </c>
      <c r="C292" s="4">
        <v>0</v>
      </c>
      <c r="D292" s="3" t="s">
        <v>11</v>
      </c>
      <c r="E292" s="24"/>
      <c r="F292" s="24"/>
      <c r="G292" s="24"/>
      <c r="H292" s="4"/>
      <c r="I292" s="2"/>
      <c r="J292" s="20">
        <f t="shared" ref="J292:L300" si="204">J293</f>
        <v>0</v>
      </c>
      <c r="K292" s="20">
        <f t="shared" si="204"/>
        <v>0</v>
      </c>
      <c r="L292" s="20">
        <f t="shared" si="204"/>
        <v>0</v>
      </c>
    </row>
    <row r="293" spans="1:12" ht="30" hidden="1" x14ac:dyDescent="0.25">
      <c r="A293" s="106" t="s">
        <v>110</v>
      </c>
      <c r="B293" s="103">
        <v>52</v>
      </c>
      <c r="C293" s="103">
        <v>0</v>
      </c>
      <c r="D293" s="2" t="s">
        <v>11</v>
      </c>
      <c r="E293" s="103">
        <v>852</v>
      </c>
      <c r="F293" s="3"/>
      <c r="G293" s="3"/>
      <c r="H293" s="3"/>
      <c r="I293" s="2"/>
      <c r="J293" s="20">
        <f t="shared" ref="J293" si="205">J294+J299+J302</f>
        <v>0</v>
      </c>
      <c r="K293" s="20">
        <f t="shared" ref="K293" si="206">K294+K299+K302</f>
        <v>0</v>
      </c>
      <c r="L293" s="20">
        <f t="shared" ref="L293" si="207">L294+L299+L302</f>
        <v>0</v>
      </c>
    </row>
    <row r="294" spans="1:12" ht="60" hidden="1" x14ac:dyDescent="0.25">
      <c r="A294" s="106" t="s">
        <v>414</v>
      </c>
      <c r="B294" s="103">
        <v>52</v>
      </c>
      <c r="C294" s="103">
        <v>0</v>
      </c>
      <c r="D294" s="2" t="s">
        <v>11</v>
      </c>
      <c r="E294" s="103">
        <v>852</v>
      </c>
      <c r="F294" s="2"/>
      <c r="G294" s="2"/>
      <c r="H294" s="2" t="s">
        <v>227</v>
      </c>
      <c r="I294" s="2"/>
      <c r="J294" s="20">
        <f t="shared" ref="J294" si="208">J295+J297</f>
        <v>0</v>
      </c>
      <c r="K294" s="20">
        <f t="shared" ref="K294" si="209">K295+K297</f>
        <v>0</v>
      </c>
      <c r="L294" s="20">
        <f t="shared" ref="L294" si="210">L295+L297</f>
        <v>0</v>
      </c>
    </row>
    <row r="295" spans="1:12" ht="105" hidden="1" x14ac:dyDescent="0.25">
      <c r="A295" s="106" t="s">
        <v>15</v>
      </c>
      <c r="B295" s="103">
        <v>52</v>
      </c>
      <c r="C295" s="103">
        <v>0</v>
      </c>
      <c r="D295" s="2" t="s">
        <v>11</v>
      </c>
      <c r="E295" s="103">
        <v>852</v>
      </c>
      <c r="F295" s="3" t="s">
        <v>90</v>
      </c>
      <c r="G295" s="3" t="s">
        <v>100</v>
      </c>
      <c r="H295" s="2" t="s">
        <v>227</v>
      </c>
      <c r="I295" s="2" t="s">
        <v>17</v>
      </c>
      <c r="J295" s="20">
        <f t="shared" ref="J295:L295" si="211">J296</f>
        <v>0</v>
      </c>
      <c r="K295" s="20">
        <f t="shared" si="211"/>
        <v>0</v>
      </c>
      <c r="L295" s="20">
        <f t="shared" si="211"/>
        <v>0</v>
      </c>
    </row>
    <row r="296" spans="1:12" ht="45" hidden="1" x14ac:dyDescent="0.25">
      <c r="A296" s="106" t="s">
        <v>8</v>
      </c>
      <c r="B296" s="103">
        <v>52</v>
      </c>
      <c r="C296" s="103">
        <v>0</v>
      </c>
      <c r="D296" s="2" t="s">
        <v>11</v>
      </c>
      <c r="E296" s="103">
        <v>852</v>
      </c>
      <c r="F296" s="3" t="s">
        <v>90</v>
      </c>
      <c r="G296" s="3" t="s">
        <v>100</v>
      </c>
      <c r="H296" s="2" t="s">
        <v>227</v>
      </c>
      <c r="I296" s="2" t="s">
        <v>18</v>
      </c>
      <c r="J296" s="20">
        <f>'3.ВС'!J340</f>
        <v>0</v>
      </c>
      <c r="K296" s="20">
        <f>'3.ВС'!K340</f>
        <v>0</v>
      </c>
      <c r="L296" s="20">
        <f>'3.ВС'!L340</f>
        <v>0</v>
      </c>
    </row>
    <row r="297" spans="1:12" ht="45" hidden="1" x14ac:dyDescent="0.25">
      <c r="A297" s="107" t="s">
        <v>20</v>
      </c>
      <c r="B297" s="103">
        <v>52</v>
      </c>
      <c r="C297" s="103">
        <v>0</v>
      </c>
      <c r="D297" s="2" t="s">
        <v>11</v>
      </c>
      <c r="E297" s="103">
        <v>852</v>
      </c>
      <c r="F297" s="3" t="s">
        <v>90</v>
      </c>
      <c r="G297" s="3" t="s">
        <v>100</v>
      </c>
      <c r="H297" s="2" t="s">
        <v>227</v>
      </c>
      <c r="I297" s="2" t="s">
        <v>21</v>
      </c>
      <c r="J297" s="20">
        <f t="shared" ref="J297:L297" si="212">J298</f>
        <v>0</v>
      </c>
      <c r="K297" s="20">
        <f t="shared" si="212"/>
        <v>0</v>
      </c>
      <c r="L297" s="20">
        <f t="shared" si="212"/>
        <v>0</v>
      </c>
    </row>
    <row r="298" spans="1:12" ht="45" hidden="1" x14ac:dyDescent="0.25">
      <c r="A298" s="107" t="s">
        <v>9</v>
      </c>
      <c r="B298" s="103">
        <v>52</v>
      </c>
      <c r="C298" s="103">
        <v>0</v>
      </c>
      <c r="D298" s="2" t="s">
        <v>11</v>
      </c>
      <c r="E298" s="103">
        <v>852</v>
      </c>
      <c r="F298" s="3" t="s">
        <v>90</v>
      </c>
      <c r="G298" s="3" t="s">
        <v>100</v>
      </c>
      <c r="H298" s="2" t="s">
        <v>227</v>
      </c>
      <c r="I298" s="2" t="s">
        <v>22</v>
      </c>
      <c r="J298" s="20">
        <f>'3.ВС'!J342</f>
        <v>0</v>
      </c>
      <c r="K298" s="20">
        <f>'3.ВС'!K342</f>
        <v>0</v>
      </c>
      <c r="L298" s="20">
        <f>'3.ВС'!L342</f>
        <v>0</v>
      </c>
    </row>
    <row r="299" spans="1:12" ht="45" hidden="1" x14ac:dyDescent="0.25">
      <c r="A299" s="106" t="s">
        <v>19</v>
      </c>
      <c r="B299" s="103">
        <v>52</v>
      </c>
      <c r="C299" s="103">
        <v>0</v>
      </c>
      <c r="D299" s="2" t="s">
        <v>11</v>
      </c>
      <c r="E299" s="103">
        <v>852</v>
      </c>
      <c r="F299" s="2" t="s">
        <v>75</v>
      </c>
      <c r="G299" s="2" t="s">
        <v>48</v>
      </c>
      <c r="H299" s="2" t="s">
        <v>185</v>
      </c>
      <c r="I299" s="2"/>
      <c r="J299" s="20">
        <f t="shared" si="204"/>
        <v>0</v>
      </c>
      <c r="K299" s="20">
        <f t="shared" si="204"/>
        <v>0</v>
      </c>
      <c r="L299" s="20">
        <f t="shared" ref="L299:L300" si="213">L300</f>
        <v>0</v>
      </c>
    </row>
    <row r="300" spans="1:12" ht="105" hidden="1" x14ac:dyDescent="0.25">
      <c r="A300" s="106" t="s">
        <v>15</v>
      </c>
      <c r="B300" s="103">
        <v>52</v>
      </c>
      <c r="C300" s="103">
        <v>0</v>
      </c>
      <c r="D300" s="3" t="s">
        <v>11</v>
      </c>
      <c r="E300" s="103">
        <v>852</v>
      </c>
      <c r="F300" s="2" t="s">
        <v>75</v>
      </c>
      <c r="G300" s="2" t="s">
        <v>48</v>
      </c>
      <c r="H300" s="2" t="s">
        <v>185</v>
      </c>
      <c r="I300" s="2" t="s">
        <v>17</v>
      </c>
      <c r="J300" s="20">
        <f t="shared" si="204"/>
        <v>0</v>
      </c>
      <c r="K300" s="20">
        <f t="shared" si="204"/>
        <v>0</v>
      </c>
      <c r="L300" s="20">
        <f t="shared" si="213"/>
        <v>0</v>
      </c>
    </row>
    <row r="301" spans="1:12" ht="45" hidden="1" x14ac:dyDescent="0.25">
      <c r="A301" s="106" t="s">
        <v>8</v>
      </c>
      <c r="B301" s="103">
        <v>52</v>
      </c>
      <c r="C301" s="103">
        <v>0</v>
      </c>
      <c r="D301" s="2" t="s">
        <v>11</v>
      </c>
      <c r="E301" s="103">
        <v>852</v>
      </c>
      <c r="F301" s="2" t="s">
        <v>75</v>
      </c>
      <c r="G301" s="2" t="s">
        <v>48</v>
      </c>
      <c r="H301" s="2" t="s">
        <v>185</v>
      </c>
      <c r="I301" s="2" t="s">
        <v>18</v>
      </c>
      <c r="J301" s="20">
        <f>'3.ВС'!J345</f>
        <v>0</v>
      </c>
      <c r="K301" s="20">
        <f>'3.ВС'!K345</f>
        <v>0</v>
      </c>
      <c r="L301" s="20">
        <f>'3.ВС'!L345</f>
        <v>0</v>
      </c>
    </row>
    <row r="302" spans="1:12" ht="60" hidden="1" x14ac:dyDescent="0.25">
      <c r="A302" s="106" t="s">
        <v>122</v>
      </c>
      <c r="B302" s="103">
        <v>52</v>
      </c>
      <c r="C302" s="103">
        <v>0</v>
      </c>
      <c r="D302" s="2" t="s">
        <v>11</v>
      </c>
      <c r="E302" s="103">
        <v>852</v>
      </c>
      <c r="F302" s="2" t="s">
        <v>75</v>
      </c>
      <c r="G302" s="2" t="s">
        <v>48</v>
      </c>
      <c r="H302" s="2" t="s">
        <v>218</v>
      </c>
      <c r="I302" s="2"/>
      <c r="J302" s="20">
        <f t="shared" ref="J302" si="214">J303+J305+J307</f>
        <v>0</v>
      </c>
      <c r="K302" s="20">
        <f t="shared" ref="K302" si="215">K303+K305+K307</f>
        <v>0</v>
      </c>
      <c r="L302" s="20">
        <f t="shared" ref="L302" si="216">L303+L305+L307</f>
        <v>0</v>
      </c>
    </row>
    <row r="303" spans="1:12" ht="105" hidden="1" x14ac:dyDescent="0.25">
      <c r="A303" s="106" t="s">
        <v>15</v>
      </c>
      <c r="B303" s="103">
        <v>52</v>
      </c>
      <c r="C303" s="103">
        <v>0</v>
      </c>
      <c r="D303" s="2" t="s">
        <v>11</v>
      </c>
      <c r="E303" s="103">
        <v>852</v>
      </c>
      <c r="F303" s="2" t="s">
        <v>75</v>
      </c>
      <c r="G303" s="2" t="s">
        <v>48</v>
      </c>
      <c r="H303" s="2" t="s">
        <v>218</v>
      </c>
      <c r="I303" s="2" t="s">
        <v>17</v>
      </c>
      <c r="J303" s="20">
        <f t="shared" ref="J303:L303" si="217">J304</f>
        <v>0</v>
      </c>
      <c r="K303" s="20">
        <f t="shared" si="217"/>
        <v>0</v>
      </c>
      <c r="L303" s="20">
        <f t="shared" si="217"/>
        <v>0</v>
      </c>
    </row>
    <row r="304" spans="1:12" ht="45" hidden="1" x14ac:dyDescent="0.25">
      <c r="A304" s="106" t="s">
        <v>8</v>
      </c>
      <c r="B304" s="103">
        <v>52</v>
      </c>
      <c r="C304" s="103">
        <v>0</v>
      </c>
      <c r="D304" s="2" t="s">
        <v>11</v>
      </c>
      <c r="E304" s="103">
        <v>852</v>
      </c>
      <c r="F304" s="2" t="s">
        <v>75</v>
      </c>
      <c r="G304" s="2" t="s">
        <v>48</v>
      </c>
      <c r="H304" s="2" t="s">
        <v>218</v>
      </c>
      <c r="I304" s="2" t="s">
        <v>18</v>
      </c>
      <c r="J304" s="20">
        <f>'3.ВС'!J348</f>
        <v>0</v>
      </c>
      <c r="K304" s="20">
        <f>'3.ВС'!K348</f>
        <v>0</v>
      </c>
      <c r="L304" s="20">
        <f>'3.ВС'!L348</f>
        <v>0</v>
      </c>
    </row>
    <row r="305" spans="1:12" ht="45" hidden="1" x14ac:dyDescent="0.25">
      <c r="A305" s="107" t="s">
        <v>20</v>
      </c>
      <c r="B305" s="103">
        <v>52</v>
      </c>
      <c r="C305" s="103">
        <v>0</v>
      </c>
      <c r="D305" s="2" t="s">
        <v>11</v>
      </c>
      <c r="E305" s="103">
        <v>852</v>
      </c>
      <c r="F305" s="2" t="s">
        <v>75</v>
      </c>
      <c r="G305" s="2" t="s">
        <v>48</v>
      </c>
      <c r="H305" s="2" t="s">
        <v>218</v>
      </c>
      <c r="I305" s="2" t="s">
        <v>21</v>
      </c>
      <c r="J305" s="20">
        <f t="shared" ref="J305:L305" si="218">J306</f>
        <v>0</v>
      </c>
      <c r="K305" s="20">
        <f t="shared" si="218"/>
        <v>0</v>
      </c>
      <c r="L305" s="20">
        <f t="shared" si="218"/>
        <v>0</v>
      </c>
    </row>
    <row r="306" spans="1:12" ht="45" hidden="1" x14ac:dyDescent="0.25">
      <c r="A306" s="107" t="s">
        <v>9</v>
      </c>
      <c r="B306" s="103">
        <v>52</v>
      </c>
      <c r="C306" s="103">
        <v>0</v>
      </c>
      <c r="D306" s="2" t="s">
        <v>11</v>
      </c>
      <c r="E306" s="103">
        <v>852</v>
      </c>
      <c r="F306" s="2" t="s">
        <v>75</v>
      </c>
      <c r="G306" s="2" t="s">
        <v>48</v>
      </c>
      <c r="H306" s="2" t="s">
        <v>218</v>
      </c>
      <c r="I306" s="2" t="s">
        <v>22</v>
      </c>
      <c r="J306" s="20">
        <f>'3.ВС'!J350</f>
        <v>0</v>
      </c>
      <c r="K306" s="20">
        <f>'3.ВС'!K350</f>
        <v>0</v>
      </c>
      <c r="L306" s="20">
        <f>'3.ВС'!L350</f>
        <v>0</v>
      </c>
    </row>
    <row r="307" spans="1:12" hidden="1" x14ac:dyDescent="0.25">
      <c r="A307" s="107" t="s">
        <v>23</v>
      </c>
      <c r="B307" s="103">
        <v>52</v>
      </c>
      <c r="C307" s="103">
        <v>0</v>
      </c>
      <c r="D307" s="2" t="s">
        <v>11</v>
      </c>
      <c r="E307" s="103">
        <v>852</v>
      </c>
      <c r="F307" s="2" t="s">
        <v>75</v>
      </c>
      <c r="G307" s="2" t="s">
        <v>48</v>
      </c>
      <c r="H307" s="2" t="s">
        <v>218</v>
      </c>
      <c r="I307" s="2" t="s">
        <v>24</v>
      </c>
      <c r="J307" s="20">
        <f t="shared" ref="J307:L307" si="219">J308</f>
        <v>0</v>
      </c>
      <c r="K307" s="20">
        <f t="shared" si="219"/>
        <v>0</v>
      </c>
      <c r="L307" s="20">
        <f t="shared" si="219"/>
        <v>0</v>
      </c>
    </row>
    <row r="308" spans="1:12" ht="30" hidden="1" x14ac:dyDescent="0.25">
      <c r="A308" s="107" t="s">
        <v>25</v>
      </c>
      <c r="B308" s="103">
        <v>52</v>
      </c>
      <c r="C308" s="103">
        <v>0</v>
      </c>
      <c r="D308" s="2" t="s">
        <v>11</v>
      </c>
      <c r="E308" s="103">
        <v>852</v>
      </c>
      <c r="F308" s="2" t="s">
        <v>75</v>
      </c>
      <c r="G308" s="2" t="s">
        <v>48</v>
      </c>
      <c r="H308" s="2" t="s">
        <v>218</v>
      </c>
      <c r="I308" s="2" t="s">
        <v>26</v>
      </c>
      <c r="J308" s="20">
        <f>'3.ВС'!J352</f>
        <v>0</v>
      </c>
      <c r="K308" s="20">
        <f>'3.ВС'!K352</f>
        <v>0</v>
      </c>
      <c r="L308" s="20">
        <f>'3.ВС'!L352</f>
        <v>0</v>
      </c>
    </row>
    <row r="309" spans="1:12" ht="45" x14ac:dyDescent="0.25">
      <c r="A309" s="106" t="s">
        <v>395</v>
      </c>
      <c r="B309" s="103">
        <v>52</v>
      </c>
      <c r="C309" s="103">
        <v>0</v>
      </c>
      <c r="D309" s="2" t="s">
        <v>43</v>
      </c>
      <c r="E309" s="103"/>
      <c r="F309" s="2"/>
      <c r="G309" s="2"/>
      <c r="H309" s="2"/>
      <c r="I309" s="2"/>
      <c r="J309" s="20">
        <f t="shared" ref="J309:L309" si="220">J310</f>
        <v>2625610.44</v>
      </c>
      <c r="K309" s="20">
        <f t="shared" si="220"/>
        <v>-0.56000000000000005</v>
      </c>
      <c r="L309" s="20">
        <f t="shared" si="220"/>
        <v>-0.84</v>
      </c>
    </row>
    <row r="310" spans="1:12" ht="30" x14ac:dyDescent="0.25">
      <c r="A310" s="106" t="s">
        <v>110</v>
      </c>
      <c r="B310" s="103">
        <v>52</v>
      </c>
      <c r="C310" s="103">
        <v>0</v>
      </c>
      <c r="D310" s="3" t="s">
        <v>43</v>
      </c>
      <c r="E310" s="103">
        <v>852</v>
      </c>
      <c r="F310" s="3"/>
      <c r="G310" s="3"/>
      <c r="H310" s="3"/>
      <c r="I310" s="2"/>
      <c r="J310" s="20">
        <f t="shared" ref="J310" si="221">J311+J314+J317+J320+J323+J326+J329+J332+J335+J338+J341+J344</f>
        <v>2625610.44</v>
      </c>
      <c r="K310" s="20">
        <f t="shared" ref="K310" si="222">K311+K314+K317+K320+K323+K326+K329+K332+K335+K338+K341+K344</f>
        <v>-0.56000000000000005</v>
      </c>
      <c r="L310" s="20">
        <f t="shared" ref="L310" si="223">L311+L314+L317+L320+L323+L326+L329+L332+L335+L338+L341+L344</f>
        <v>-0.84</v>
      </c>
    </row>
    <row r="311" spans="1:12" ht="150" hidden="1" x14ac:dyDescent="0.25">
      <c r="A311" s="107" t="s">
        <v>278</v>
      </c>
      <c r="B311" s="103">
        <v>52</v>
      </c>
      <c r="C311" s="103">
        <v>0</v>
      </c>
      <c r="D311" s="3" t="s">
        <v>43</v>
      </c>
      <c r="E311" s="103">
        <v>852</v>
      </c>
      <c r="F311" s="2" t="s">
        <v>75</v>
      </c>
      <c r="G311" s="2" t="s">
        <v>43</v>
      </c>
      <c r="H311" s="2" t="s">
        <v>279</v>
      </c>
      <c r="I311" s="2"/>
      <c r="J311" s="20">
        <f t="shared" ref="J311:L315" si="224">J312</f>
        <v>0</v>
      </c>
      <c r="K311" s="20">
        <f t="shared" si="224"/>
        <v>0</v>
      </c>
      <c r="L311" s="20">
        <f t="shared" si="224"/>
        <v>0</v>
      </c>
    </row>
    <row r="312" spans="1:12" ht="60" hidden="1" x14ac:dyDescent="0.25">
      <c r="A312" s="107" t="s">
        <v>40</v>
      </c>
      <c r="B312" s="103">
        <v>52</v>
      </c>
      <c r="C312" s="103">
        <v>0</v>
      </c>
      <c r="D312" s="2" t="s">
        <v>43</v>
      </c>
      <c r="E312" s="103">
        <v>852</v>
      </c>
      <c r="F312" s="2" t="s">
        <v>75</v>
      </c>
      <c r="G312" s="2" t="s">
        <v>43</v>
      </c>
      <c r="H312" s="2" t="s">
        <v>279</v>
      </c>
      <c r="I312" s="2" t="s">
        <v>80</v>
      </c>
      <c r="J312" s="20">
        <f t="shared" si="224"/>
        <v>0</v>
      </c>
      <c r="K312" s="20">
        <f t="shared" si="224"/>
        <v>0</v>
      </c>
      <c r="L312" s="20">
        <f t="shared" ref="L312:L315" si="225">L313</f>
        <v>0</v>
      </c>
    </row>
    <row r="313" spans="1:12" hidden="1" x14ac:dyDescent="0.25">
      <c r="A313" s="107" t="s">
        <v>81</v>
      </c>
      <c r="B313" s="103">
        <v>52</v>
      </c>
      <c r="C313" s="103">
        <v>0</v>
      </c>
      <c r="D313" s="2" t="s">
        <v>43</v>
      </c>
      <c r="E313" s="103">
        <v>852</v>
      </c>
      <c r="F313" s="2" t="s">
        <v>75</v>
      </c>
      <c r="G313" s="2" t="s">
        <v>11</v>
      </c>
      <c r="H313" s="2" t="s">
        <v>279</v>
      </c>
      <c r="I313" s="2" t="s">
        <v>82</v>
      </c>
      <c r="J313" s="20">
        <f>'3.ВС'!J287</f>
        <v>0</v>
      </c>
      <c r="K313" s="20">
        <f>'3.ВС'!K287</f>
        <v>0</v>
      </c>
      <c r="L313" s="20">
        <f>'3.ВС'!L287</f>
        <v>0</v>
      </c>
    </row>
    <row r="314" spans="1:12" ht="375" hidden="1" x14ac:dyDescent="0.25">
      <c r="A314" s="107" t="s">
        <v>276</v>
      </c>
      <c r="B314" s="103">
        <v>52</v>
      </c>
      <c r="C314" s="103">
        <v>0</v>
      </c>
      <c r="D314" s="3" t="s">
        <v>43</v>
      </c>
      <c r="E314" s="103">
        <v>852</v>
      </c>
      <c r="F314" s="2"/>
      <c r="G314" s="2"/>
      <c r="H314" s="2" t="s">
        <v>280</v>
      </c>
      <c r="I314" s="2"/>
      <c r="J314" s="20">
        <f t="shared" si="224"/>
        <v>0</v>
      </c>
      <c r="K314" s="20">
        <f t="shared" si="224"/>
        <v>0</v>
      </c>
      <c r="L314" s="20">
        <f t="shared" si="225"/>
        <v>0</v>
      </c>
    </row>
    <row r="315" spans="1:12" ht="60" hidden="1" x14ac:dyDescent="0.25">
      <c r="A315" s="107" t="s">
        <v>40</v>
      </c>
      <c r="B315" s="103">
        <v>52</v>
      </c>
      <c r="C315" s="103">
        <v>0</v>
      </c>
      <c r="D315" s="2" t="s">
        <v>43</v>
      </c>
      <c r="E315" s="103">
        <v>852</v>
      </c>
      <c r="F315" s="2"/>
      <c r="G315" s="2"/>
      <c r="H315" s="2" t="s">
        <v>280</v>
      </c>
      <c r="I315" s="2" t="s">
        <v>80</v>
      </c>
      <c r="J315" s="20">
        <f t="shared" si="224"/>
        <v>0</v>
      </c>
      <c r="K315" s="20">
        <f t="shared" si="224"/>
        <v>0</v>
      </c>
      <c r="L315" s="20">
        <f t="shared" si="225"/>
        <v>0</v>
      </c>
    </row>
    <row r="316" spans="1:12" hidden="1" x14ac:dyDescent="0.25">
      <c r="A316" s="107" t="s">
        <v>81</v>
      </c>
      <c r="B316" s="103">
        <v>52</v>
      </c>
      <c r="C316" s="103">
        <v>0</v>
      </c>
      <c r="D316" s="2" t="s">
        <v>43</v>
      </c>
      <c r="E316" s="103">
        <v>852</v>
      </c>
      <c r="F316" s="2"/>
      <c r="G316" s="2"/>
      <c r="H316" s="2" t="s">
        <v>280</v>
      </c>
      <c r="I316" s="2" t="s">
        <v>82</v>
      </c>
      <c r="J316" s="20">
        <f>'3.ВС'!J268</f>
        <v>0</v>
      </c>
      <c r="K316" s="20">
        <f>'3.ВС'!K268</f>
        <v>0</v>
      </c>
      <c r="L316" s="20">
        <f>'3.ВС'!L268</f>
        <v>0</v>
      </c>
    </row>
    <row r="317" spans="1:12" ht="75" hidden="1" x14ac:dyDescent="0.25">
      <c r="A317" s="106" t="s">
        <v>124</v>
      </c>
      <c r="B317" s="103">
        <v>52</v>
      </c>
      <c r="C317" s="103">
        <v>0</v>
      </c>
      <c r="D317" s="3" t="s">
        <v>43</v>
      </c>
      <c r="E317" s="103">
        <v>852</v>
      </c>
      <c r="F317" s="2" t="s">
        <v>90</v>
      </c>
      <c r="G317" s="2" t="s">
        <v>13</v>
      </c>
      <c r="H317" s="2" t="s">
        <v>174</v>
      </c>
      <c r="I317" s="2"/>
      <c r="J317" s="20">
        <f t="shared" ref="J317:L318" si="226">J318</f>
        <v>0</v>
      </c>
      <c r="K317" s="20">
        <f t="shared" si="226"/>
        <v>0</v>
      </c>
      <c r="L317" s="20">
        <f t="shared" si="226"/>
        <v>0</v>
      </c>
    </row>
    <row r="318" spans="1:12" ht="30" hidden="1" x14ac:dyDescent="0.25">
      <c r="A318" s="106" t="s">
        <v>93</v>
      </c>
      <c r="B318" s="103">
        <v>52</v>
      </c>
      <c r="C318" s="103">
        <v>0</v>
      </c>
      <c r="D318" s="2" t="s">
        <v>43</v>
      </c>
      <c r="E318" s="103">
        <v>852</v>
      </c>
      <c r="F318" s="2" t="s">
        <v>90</v>
      </c>
      <c r="G318" s="2" t="s">
        <v>13</v>
      </c>
      <c r="H318" s="2" t="s">
        <v>174</v>
      </c>
      <c r="I318" s="2" t="s">
        <v>94</v>
      </c>
      <c r="J318" s="20">
        <f t="shared" si="226"/>
        <v>0</v>
      </c>
      <c r="K318" s="20">
        <f t="shared" si="226"/>
        <v>0</v>
      </c>
      <c r="L318" s="20">
        <f t="shared" ref="L318" si="227">L319</f>
        <v>0</v>
      </c>
    </row>
    <row r="319" spans="1:12" ht="45" hidden="1" x14ac:dyDescent="0.25">
      <c r="A319" s="106" t="s">
        <v>95</v>
      </c>
      <c r="B319" s="103">
        <v>52</v>
      </c>
      <c r="C319" s="103">
        <v>0</v>
      </c>
      <c r="D319" s="2" t="s">
        <v>43</v>
      </c>
      <c r="E319" s="103">
        <v>852</v>
      </c>
      <c r="F319" s="2" t="s">
        <v>90</v>
      </c>
      <c r="G319" s="2" t="s">
        <v>13</v>
      </c>
      <c r="H319" s="2" t="s">
        <v>174</v>
      </c>
      <c r="I319" s="2" t="s">
        <v>96</v>
      </c>
      <c r="J319" s="20">
        <f>'3.ВС'!J360</f>
        <v>0</v>
      </c>
      <c r="K319" s="20">
        <f>'3.ВС'!K360</f>
        <v>0</v>
      </c>
      <c r="L319" s="20">
        <f>'3.ВС'!L360</f>
        <v>0</v>
      </c>
    </row>
    <row r="320" spans="1:12" ht="30" hidden="1" x14ac:dyDescent="0.25">
      <c r="A320" s="106" t="s">
        <v>112</v>
      </c>
      <c r="B320" s="103">
        <v>52</v>
      </c>
      <c r="C320" s="103">
        <v>0</v>
      </c>
      <c r="D320" s="3" t="s">
        <v>43</v>
      </c>
      <c r="E320" s="103">
        <v>852</v>
      </c>
      <c r="F320" s="3" t="s">
        <v>75</v>
      </c>
      <c r="G320" s="3" t="s">
        <v>11</v>
      </c>
      <c r="H320" s="3" t="s">
        <v>212</v>
      </c>
      <c r="I320" s="3"/>
      <c r="J320" s="6">
        <f t="shared" ref="J320:L321" si="228">J321</f>
        <v>0</v>
      </c>
      <c r="K320" s="6">
        <f t="shared" si="228"/>
        <v>0</v>
      </c>
      <c r="L320" s="6">
        <f t="shared" si="228"/>
        <v>0</v>
      </c>
    </row>
    <row r="321" spans="1:12" ht="60" hidden="1" x14ac:dyDescent="0.25">
      <c r="A321" s="107" t="s">
        <v>40</v>
      </c>
      <c r="B321" s="103">
        <v>52</v>
      </c>
      <c r="C321" s="103">
        <v>0</v>
      </c>
      <c r="D321" s="2" t="s">
        <v>43</v>
      </c>
      <c r="E321" s="103">
        <v>852</v>
      </c>
      <c r="F321" s="3" t="s">
        <v>75</v>
      </c>
      <c r="G321" s="3" t="s">
        <v>11</v>
      </c>
      <c r="H321" s="3" t="s">
        <v>212</v>
      </c>
      <c r="I321" s="3" t="s">
        <v>80</v>
      </c>
      <c r="J321" s="20">
        <f t="shared" si="228"/>
        <v>0</v>
      </c>
      <c r="K321" s="20">
        <f t="shared" si="228"/>
        <v>0</v>
      </c>
      <c r="L321" s="20">
        <f t="shared" ref="L321" si="229">L322</f>
        <v>0</v>
      </c>
    </row>
    <row r="322" spans="1:12" hidden="1" x14ac:dyDescent="0.25">
      <c r="A322" s="107" t="s">
        <v>81</v>
      </c>
      <c r="B322" s="103">
        <v>52</v>
      </c>
      <c r="C322" s="103">
        <v>0</v>
      </c>
      <c r="D322" s="2" t="s">
        <v>43</v>
      </c>
      <c r="E322" s="103">
        <v>852</v>
      </c>
      <c r="F322" s="2" t="s">
        <v>75</v>
      </c>
      <c r="G322" s="2" t="s">
        <v>11</v>
      </c>
      <c r="H322" s="2" t="s">
        <v>212</v>
      </c>
      <c r="I322" s="2" t="s">
        <v>82</v>
      </c>
      <c r="J322" s="20">
        <f>'3.ВС'!J271</f>
        <v>0</v>
      </c>
      <c r="K322" s="20">
        <f>'3.ВС'!K271</f>
        <v>0</v>
      </c>
      <c r="L322" s="20">
        <f>'3.ВС'!L271</f>
        <v>0</v>
      </c>
    </row>
    <row r="323" spans="1:12" hidden="1" x14ac:dyDescent="0.25">
      <c r="A323" s="106" t="s">
        <v>115</v>
      </c>
      <c r="B323" s="103">
        <v>52</v>
      </c>
      <c r="C323" s="103">
        <v>0</v>
      </c>
      <c r="D323" s="3" t="s">
        <v>43</v>
      </c>
      <c r="E323" s="103">
        <v>852</v>
      </c>
      <c r="F323" s="2" t="s">
        <v>75</v>
      </c>
      <c r="G323" s="2" t="s">
        <v>43</v>
      </c>
      <c r="H323" s="2" t="s">
        <v>215</v>
      </c>
      <c r="I323" s="2"/>
      <c r="J323" s="20">
        <f t="shared" ref="J323:L324" si="230">J324</f>
        <v>0</v>
      </c>
      <c r="K323" s="20">
        <f t="shared" si="230"/>
        <v>0</v>
      </c>
      <c r="L323" s="20">
        <f t="shared" si="230"/>
        <v>0</v>
      </c>
    </row>
    <row r="324" spans="1:12" ht="60" hidden="1" x14ac:dyDescent="0.25">
      <c r="A324" s="107" t="s">
        <v>40</v>
      </c>
      <c r="B324" s="103">
        <v>52</v>
      </c>
      <c r="C324" s="103">
        <v>0</v>
      </c>
      <c r="D324" s="2" t="s">
        <v>43</v>
      </c>
      <c r="E324" s="103">
        <v>852</v>
      </c>
      <c r="F324" s="2" t="s">
        <v>75</v>
      </c>
      <c r="G324" s="3" t="s">
        <v>43</v>
      </c>
      <c r="H324" s="2" t="s">
        <v>215</v>
      </c>
      <c r="I324" s="2" t="s">
        <v>80</v>
      </c>
      <c r="J324" s="20">
        <f t="shared" si="230"/>
        <v>0</v>
      </c>
      <c r="K324" s="20">
        <f t="shared" si="230"/>
        <v>0</v>
      </c>
      <c r="L324" s="20">
        <f t="shared" ref="L324" si="231">L325</f>
        <v>0</v>
      </c>
    </row>
    <row r="325" spans="1:12" hidden="1" x14ac:dyDescent="0.25">
      <c r="A325" s="107" t="s">
        <v>81</v>
      </c>
      <c r="B325" s="103">
        <v>52</v>
      </c>
      <c r="C325" s="103">
        <v>0</v>
      </c>
      <c r="D325" s="2" t="s">
        <v>43</v>
      </c>
      <c r="E325" s="103">
        <v>852</v>
      </c>
      <c r="F325" s="2" t="s">
        <v>75</v>
      </c>
      <c r="G325" s="3" t="s">
        <v>43</v>
      </c>
      <c r="H325" s="2" t="s">
        <v>215</v>
      </c>
      <c r="I325" s="2" t="s">
        <v>82</v>
      </c>
      <c r="J325" s="20">
        <f>'3.ВС'!J290</f>
        <v>0</v>
      </c>
      <c r="K325" s="20">
        <f>'3.ВС'!K290</f>
        <v>0</v>
      </c>
      <c r="L325" s="20">
        <f>'3.ВС'!L290</f>
        <v>0</v>
      </c>
    </row>
    <row r="326" spans="1:12" ht="30" hidden="1" x14ac:dyDescent="0.25">
      <c r="A326" s="106" t="s">
        <v>118</v>
      </c>
      <c r="B326" s="103">
        <v>52</v>
      </c>
      <c r="C326" s="103">
        <v>0</v>
      </c>
      <c r="D326" s="3" t="s">
        <v>43</v>
      </c>
      <c r="E326" s="103">
        <v>852</v>
      </c>
      <c r="F326" s="3" t="s">
        <v>75</v>
      </c>
      <c r="G326" s="3" t="s">
        <v>43</v>
      </c>
      <c r="H326" s="3" t="s">
        <v>216</v>
      </c>
      <c r="I326" s="2"/>
      <c r="J326" s="20">
        <f t="shared" ref="J326:L327" si="232">J327</f>
        <v>0</v>
      </c>
      <c r="K326" s="20">
        <f t="shared" si="232"/>
        <v>0</v>
      </c>
      <c r="L326" s="20">
        <f t="shared" si="232"/>
        <v>0</v>
      </c>
    </row>
    <row r="327" spans="1:12" ht="60" hidden="1" x14ac:dyDescent="0.25">
      <c r="A327" s="107" t="s">
        <v>40</v>
      </c>
      <c r="B327" s="103">
        <v>52</v>
      </c>
      <c r="C327" s="103">
        <v>0</v>
      </c>
      <c r="D327" s="2" t="s">
        <v>43</v>
      </c>
      <c r="E327" s="103">
        <v>852</v>
      </c>
      <c r="F327" s="2" t="s">
        <v>75</v>
      </c>
      <c r="G327" s="3" t="s">
        <v>43</v>
      </c>
      <c r="H327" s="3" t="s">
        <v>216</v>
      </c>
      <c r="I327" s="2" t="s">
        <v>80</v>
      </c>
      <c r="J327" s="20">
        <f t="shared" si="232"/>
        <v>0</v>
      </c>
      <c r="K327" s="20">
        <f t="shared" si="232"/>
        <v>0</v>
      </c>
      <c r="L327" s="20">
        <f t="shared" ref="L327" si="233">L328</f>
        <v>0</v>
      </c>
    </row>
    <row r="328" spans="1:12" hidden="1" x14ac:dyDescent="0.25">
      <c r="A328" s="107" t="s">
        <v>81</v>
      </c>
      <c r="B328" s="103">
        <v>52</v>
      </c>
      <c r="C328" s="103">
        <v>0</v>
      </c>
      <c r="D328" s="2" t="s">
        <v>43</v>
      </c>
      <c r="E328" s="103">
        <v>852</v>
      </c>
      <c r="F328" s="2" t="s">
        <v>75</v>
      </c>
      <c r="G328" s="3" t="s">
        <v>43</v>
      </c>
      <c r="H328" s="3" t="s">
        <v>216</v>
      </c>
      <c r="I328" s="2" t="s">
        <v>82</v>
      </c>
      <c r="J328" s="20">
        <f>'3.ВС'!J318</f>
        <v>0</v>
      </c>
      <c r="K328" s="20">
        <f>'3.ВС'!K318</f>
        <v>0</v>
      </c>
      <c r="L328" s="20">
        <f>'3.ВС'!L318</f>
        <v>0</v>
      </c>
    </row>
    <row r="329" spans="1:12" ht="30" hidden="1" x14ac:dyDescent="0.25">
      <c r="A329" s="106" t="s">
        <v>213</v>
      </c>
      <c r="B329" s="103">
        <v>52</v>
      </c>
      <c r="C329" s="103">
        <v>0</v>
      </c>
      <c r="D329" s="3" t="s">
        <v>43</v>
      </c>
      <c r="E329" s="103">
        <v>852</v>
      </c>
      <c r="F329" s="3" t="s">
        <v>75</v>
      </c>
      <c r="G329" s="2" t="s">
        <v>11</v>
      </c>
      <c r="H329" s="2" t="s">
        <v>214</v>
      </c>
      <c r="I329" s="2"/>
      <c r="J329" s="20">
        <f t="shared" ref="J329:L330" si="234">J330</f>
        <v>2625611</v>
      </c>
      <c r="K329" s="20">
        <f t="shared" si="234"/>
        <v>0</v>
      </c>
      <c r="L329" s="20">
        <f t="shared" si="234"/>
        <v>0</v>
      </c>
    </row>
    <row r="330" spans="1:12" ht="60" hidden="1" x14ac:dyDescent="0.25">
      <c r="A330" s="107" t="s">
        <v>40</v>
      </c>
      <c r="B330" s="103">
        <v>52</v>
      </c>
      <c r="C330" s="103">
        <v>0</v>
      </c>
      <c r="D330" s="2" t="s">
        <v>43</v>
      </c>
      <c r="E330" s="103">
        <v>852</v>
      </c>
      <c r="F330" s="2" t="s">
        <v>75</v>
      </c>
      <c r="G330" s="2" t="s">
        <v>11</v>
      </c>
      <c r="H330" s="2" t="s">
        <v>214</v>
      </c>
      <c r="I330" s="2" t="s">
        <v>80</v>
      </c>
      <c r="J330" s="20">
        <f t="shared" si="234"/>
        <v>2625611</v>
      </c>
      <c r="K330" s="20">
        <f t="shared" si="234"/>
        <v>0</v>
      </c>
      <c r="L330" s="20">
        <f t="shared" ref="L330" si="235">L331</f>
        <v>0</v>
      </c>
    </row>
    <row r="331" spans="1:12" hidden="1" x14ac:dyDescent="0.25">
      <c r="A331" s="107" t="s">
        <v>81</v>
      </c>
      <c r="B331" s="103">
        <v>52</v>
      </c>
      <c r="C331" s="103">
        <v>0</v>
      </c>
      <c r="D331" s="2" t="s">
        <v>43</v>
      </c>
      <c r="E331" s="103">
        <v>852</v>
      </c>
      <c r="F331" s="2" t="s">
        <v>75</v>
      </c>
      <c r="G331" s="2" t="s">
        <v>11</v>
      </c>
      <c r="H331" s="2" t="s">
        <v>214</v>
      </c>
      <c r="I331" s="2" t="s">
        <v>82</v>
      </c>
      <c r="J331" s="20">
        <f>'3.ВС'!J274+'3.ВС'!J293+'3.ВС'!J321</f>
        <v>2625611</v>
      </c>
      <c r="K331" s="20">
        <f>'3.ВС'!K274+'3.ВС'!K293+'3.ВС'!K321</f>
        <v>0</v>
      </c>
      <c r="L331" s="20">
        <f>'3.ВС'!L274+'3.ВС'!L293+'3.ВС'!L321</f>
        <v>0</v>
      </c>
    </row>
    <row r="332" spans="1:12" ht="45" hidden="1" x14ac:dyDescent="0.25">
      <c r="A332" s="107" t="s">
        <v>114</v>
      </c>
      <c r="B332" s="103">
        <v>52</v>
      </c>
      <c r="C332" s="103">
        <v>0</v>
      </c>
      <c r="D332" s="3" t="s">
        <v>43</v>
      </c>
      <c r="E332" s="103">
        <v>852</v>
      </c>
      <c r="F332" s="2" t="s">
        <v>75</v>
      </c>
      <c r="G332" s="2" t="s">
        <v>43</v>
      </c>
      <c r="H332" s="2" t="s">
        <v>281</v>
      </c>
      <c r="I332" s="2"/>
      <c r="J332" s="20">
        <f t="shared" ref="J332:L336" si="236">J333</f>
        <v>0</v>
      </c>
      <c r="K332" s="20">
        <f t="shared" si="236"/>
        <v>0</v>
      </c>
      <c r="L332" s="20">
        <f t="shared" si="236"/>
        <v>0</v>
      </c>
    </row>
    <row r="333" spans="1:12" ht="60" hidden="1" x14ac:dyDescent="0.25">
      <c r="A333" s="107" t="s">
        <v>40</v>
      </c>
      <c r="B333" s="103">
        <v>52</v>
      </c>
      <c r="C333" s="103">
        <v>0</v>
      </c>
      <c r="D333" s="2" t="s">
        <v>43</v>
      </c>
      <c r="E333" s="103">
        <v>852</v>
      </c>
      <c r="F333" s="2" t="s">
        <v>75</v>
      </c>
      <c r="G333" s="3" t="s">
        <v>43</v>
      </c>
      <c r="H333" s="2" t="s">
        <v>281</v>
      </c>
      <c r="I333" s="2" t="s">
        <v>80</v>
      </c>
      <c r="J333" s="20">
        <f t="shared" si="236"/>
        <v>0</v>
      </c>
      <c r="K333" s="20">
        <f t="shared" si="236"/>
        <v>0</v>
      </c>
      <c r="L333" s="20">
        <f t="shared" ref="L333:L336" si="237">L334</f>
        <v>0</v>
      </c>
    </row>
    <row r="334" spans="1:12" hidden="1" x14ac:dyDescent="0.25">
      <c r="A334" s="107" t="s">
        <v>81</v>
      </c>
      <c r="B334" s="103">
        <v>52</v>
      </c>
      <c r="C334" s="103">
        <v>0</v>
      </c>
      <c r="D334" s="2" t="s">
        <v>43</v>
      </c>
      <c r="E334" s="103">
        <v>852</v>
      </c>
      <c r="F334" s="2" t="s">
        <v>75</v>
      </c>
      <c r="G334" s="3" t="s">
        <v>43</v>
      </c>
      <c r="H334" s="2" t="s">
        <v>281</v>
      </c>
      <c r="I334" s="2" t="s">
        <v>82</v>
      </c>
      <c r="J334" s="20">
        <f>'3.ВС'!J296+'3.ВС'!J277+'3.ВС'!J324</f>
        <v>0</v>
      </c>
      <c r="K334" s="20">
        <f>'3.ВС'!K296+'3.ВС'!K277+'3.ВС'!K324</f>
        <v>0</v>
      </c>
      <c r="L334" s="20">
        <f>'3.ВС'!L296+'3.ВС'!L277+'3.ВС'!L324</f>
        <v>0</v>
      </c>
    </row>
    <row r="335" spans="1:12" ht="75" x14ac:dyDescent="0.25">
      <c r="A335" s="107" t="s">
        <v>287</v>
      </c>
      <c r="B335" s="103">
        <v>52</v>
      </c>
      <c r="C335" s="103">
        <v>0</v>
      </c>
      <c r="D335" s="3" t="s">
        <v>43</v>
      </c>
      <c r="E335" s="103">
        <v>852</v>
      </c>
      <c r="F335" s="2" t="s">
        <v>75</v>
      </c>
      <c r="G335" s="2" t="s">
        <v>43</v>
      </c>
      <c r="H335" s="2" t="s">
        <v>288</v>
      </c>
      <c r="I335" s="2"/>
      <c r="J335" s="20">
        <f t="shared" si="236"/>
        <v>-0.56000000000000005</v>
      </c>
      <c r="K335" s="20">
        <f t="shared" si="236"/>
        <v>-0.56000000000000005</v>
      </c>
      <c r="L335" s="20">
        <f t="shared" si="237"/>
        <v>-0.84</v>
      </c>
    </row>
    <row r="336" spans="1:12" ht="45.75" customHeight="1" x14ac:dyDescent="0.25">
      <c r="A336" s="107" t="s">
        <v>40</v>
      </c>
      <c r="B336" s="103">
        <v>52</v>
      </c>
      <c r="C336" s="103">
        <v>0</v>
      </c>
      <c r="D336" s="2" t="s">
        <v>43</v>
      </c>
      <c r="E336" s="103">
        <v>852</v>
      </c>
      <c r="F336" s="2" t="s">
        <v>75</v>
      </c>
      <c r="G336" s="3" t="s">
        <v>43</v>
      </c>
      <c r="H336" s="2" t="s">
        <v>288</v>
      </c>
      <c r="I336" s="2" t="s">
        <v>80</v>
      </c>
      <c r="J336" s="20">
        <f t="shared" si="236"/>
        <v>-0.56000000000000005</v>
      </c>
      <c r="K336" s="20">
        <f t="shared" si="236"/>
        <v>-0.56000000000000005</v>
      </c>
      <c r="L336" s="20">
        <f t="shared" si="237"/>
        <v>-0.84</v>
      </c>
    </row>
    <row r="337" spans="1:12" x14ac:dyDescent="0.25">
      <c r="A337" s="107" t="s">
        <v>81</v>
      </c>
      <c r="B337" s="103">
        <v>52</v>
      </c>
      <c r="C337" s="103">
        <v>0</v>
      </c>
      <c r="D337" s="2" t="s">
        <v>43</v>
      </c>
      <c r="E337" s="103">
        <v>852</v>
      </c>
      <c r="F337" s="2" t="s">
        <v>75</v>
      </c>
      <c r="G337" s="3" t="s">
        <v>43</v>
      </c>
      <c r="H337" s="2" t="s">
        <v>288</v>
      </c>
      <c r="I337" s="2" t="s">
        <v>82</v>
      </c>
      <c r="J337" s="20">
        <f>'3.ВС'!J299</f>
        <v>-0.56000000000000005</v>
      </c>
      <c r="K337" s="20">
        <f>'3.ВС'!K299</f>
        <v>-0.56000000000000005</v>
      </c>
      <c r="L337" s="20">
        <f>'3.ВС'!L299</f>
        <v>-0.84</v>
      </c>
    </row>
    <row r="338" spans="1:12" ht="75" hidden="1" x14ac:dyDescent="0.25">
      <c r="A338" s="107" t="s">
        <v>284</v>
      </c>
      <c r="B338" s="103">
        <v>52</v>
      </c>
      <c r="C338" s="103">
        <v>0</v>
      </c>
      <c r="D338" s="3" t="s">
        <v>43</v>
      </c>
      <c r="E338" s="103">
        <v>852</v>
      </c>
      <c r="F338" s="2"/>
      <c r="G338" s="2"/>
      <c r="H338" s="2" t="s">
        <v>283</v>
      </c>
      <c r="I338" s="2"/>
      <c r="J338" s="20">
        <f t="shared" ref="J338:L339" si="238">J339</f>
        <v>0</v>
      </c>
      <c r="K338" s="20">
        <f t="shared" si="238"/>
        <v>0</v>
      </c>
      <c r="L338" s="20">
        <f t="shared" si="238"/>
        <v>0</v>
      </c>
    </row>
    <row r="339" spans="1:12" ht="60" hidden="1" x14ac:dyDescent="0.25">
      <c r="A339" s="107" t="s">
        <v>40</v>
      </c>
      <c r="B339" s="103">
        <v>52</v>
      </c>
      <c r="C339" s="103">
        <v>0</v>
      </c>
      <c r="D339" s="2" t="s">
        <v>43</v>
      </c>
      <c r="E339" s="103">
        <v>852</v>
      </c>
      <c r="F339" s="2"/>
      <c r="G339" s="2"/>
      <c r="H339" s="2" t="s">
        <v>283</v>
      </c>
      <c r="I339" s="2" t="s">
        <v>80</v>
      </c>
      <c r="J339" s="20">
        <f t="shared" si="238"/>
        <v>0</v>
      </c>
      <c r="K339" s="20">
        <f t="shared" si="238"/>
        <v>0</v>
      </c>
      <c r="L339" s="20">
        <f t="shared" ref="L339" si="239">L340</f>
        <v>0</v>
      </c>
    </row>
    <row r="340" spans="1:12" hidden="1" x14ac:dyDescent="0.25">
      <c r="A340" s="107" t="s">
        <v>81</v>
      </c>
      <c r="B340" s="103">
        <v>52</v>
      </c>
      <c r="C340" s="103">
        <v>0</v>
      </c>
      <c r="D340" s="2" t="s">
        <v>43</v>
      </c>
      <c r="E340" s="103">
        <v>852</v>
      </c>
      <c r="F340" s="2"/>
      <c r="G340" s="2"/>
      <c r="H340" s="2" t="s">
        <v>283</v>
      </c>
      <c r="I340" s="2" t="s">
        <v>82</v>
      </c>
      <c r="J340" s="20">
        <f>'3.ВС'!J302</f>
        <v>0</v>
      </c>
      <c r="K340" s="20">
        <f>'3.ВС'!K302</f>
        <v>0</v>
      </c>
      <c r="L340" s="20">
        <f>'3.ВС'!L302</f>
        <v>0</v>
      </c>
    </row>
    <row r="341" spans="1:12" ht="60" hidden="1" x14ac:dyDescent="0.25">
      <c r="A341" s="107" t="s">
        <v>294</v>
      </c>
      <c r="B341" s="103">
        <v>52</v>
      </c>
      <c r="C341" s="103">
        <v>0</v>
      </c>
      <c r="D341" s="3" t="s">
        <v>43</v>
      </c>
      <c r="E341" s="103">
        <v>852</v>
      </c>
      <c r="F341" s="2"/>
      <c r="G341" s="2"/>
      <c r="H341" s="2" t="s">
        <v>282</v>
      </c>
      <c r="I341" s="2"/>
      <c r="J341" s="20">
        <f t="shared" ref="J341:L342" si="240">J342</f>
        <v>0</v>
      </c>
      <c r="K341" s="20">
        <f t="shared" si="240"/>
        <v>0</v>
      </c>
      <c r="L341" s="20">
        <f t="shared" si="240"/>
        <v>0</v>
      </c>
    </row>
    <row r="342" spans="1:12" ht="60" hidden="1" x14ac:dyDescent="0.25">
      <c r="A342" s="107" t="s">
        <v>40</v>
      </c>
      <c r="B342" s="103">
        <v>52</v>
      </c>
      <c r="C342" s="103">
        <v>0</v>
      </c>
      <c r="D342" s="2" t="s">
        <v>43</v>
      </c>
      <c r="E342" s="103">
        <v>852</v>
      </c>
      <c r="F342" s="2"/>
      <c r="G342" s="2"/>
      <c r="H342" s="2" t="s">
        <v>282</v>
      </c>
      <c r="I342" s="2" t="s">
        <v>80</v>
      </c>
      <c r="J342" s="20">
        <f t="shared" si="240"/>
        <v>0</v>
      </c>
      <c r="K342" s="20">
        <f t="shared" si="240"/>
        <v>0</v>
      </c>
      <c r="L342" s="20">
        <f t="shared" ref="L342" si="241">L343</f>
        <v>0</v>
      </c>
    </row>
    <row r="343" spans="1:12" hidden="1" x14ac:dyDescent="0.25">
      <c r="A343" s="107" t="s">
        <v>81</v>
      </c>
      <c r="B343" s="103">
        <v>52</v>
      </c>
      <c r="C343" s="103">
        <v>0</v>
      </c>
      <c r="D343" s="2" t="s">
        <v>43</v>
      </c>
      <c r="E343" s="103">
        <v>852</v>
      </c>
      <c r="F343" s="2"/>
      <c r="G343" s="2"/>
      <c r="H343" s="2" t="s">
        <v>282</v>
      </c>
      <c r="I343" s="2" t="s">
        <v>82</v>
      </c>
      <c r="J343" s="20">
        <f>'3.ВС'!J305</f>
        <v>0</v>
      </c>
      <c r="K343" s="20">
        <f>'3.ВС'!K305</f>
        <v>0</v>
      </c>
      <c r="L343" s="20">
        <f>'3.ВС'!L305</f>
        <v>0</v>
      </c>
    </row>
    <row r="344" spans="1:12" ht="60" hidden="1" x14ac:dyDescent="0.25">
      <c r="A344" s="107" t="s">
        <v>304</v>
      </c>
      <c r="B344" s="103">
        <v>52</v>
      </c>
      <c r="C344" s="103">
        <v>0</v>
      </c>
      <c r="D344" s="3" t="s">
        <v>43</v>
      </c>
      <c r="E344" s="103">
        <v>852</v>
      </c>
      <c r="F344" s="2"/>
      <c r="G344" s="2"/>
      <c r="H344" s="2" t="s">
        <v>305</v>
      </c>
      <c r="I344" s="2"/>
      <c r="J344" s="20">
        <f t="shared" ref="J344:L345" si="242">J345</f>
        <v>0</v>
      </c>
      <c r="K344" s="20">
        <f t="shared" si="242"/>
        <v>0</v>
      </c>
      <c r="L344" s="20">
        <f t="shared" si="242"/>
        <v>0</v>
      </c>
    </row>
    <row r="345" spans="1:12" ht="60" hidden="1" x14ac:dyDescent="0.25">
      <c r="A345" s="107" t="s">
        <v>40</v>
      </c>
      <c r="B345" s="103">
        <v>52</v>
      </c>
      <c r="C345" s="103">
        <v>0</v>
      </c>
      <c r="D345" s="2" t="s">
        <v>43</v>
      </c>
      <c r="E345" s="103">
        <v>852</v>
      </c>
      <c r="F345" s="2"/>
      <c r="G345" s="2"/>
      <c r="H345" s="2" t="s">
        <v>305</v>
      </c>
      <c r="I345" s="2" t="s">
        <v>80</v>
      </c>
      <c r="J345" s="20">
        <f t="shared" si="242"/>
        <v>0</v>
      </c>
      <c r="K345" s="20">
        <f t="shared" si="242"/>
        <v>0</v>
      </c>
      <c r="L345" s="20">
        <f t="shared" ref="L345" si="243">L346</f>
        <v>0</v>
      </c>
    </row>
    <row r="346" spans="1:12" hidden="1" x14ac:dyDescent="0.25">
      <c r="A346" s="107" t="s">
        <v>81</v>
      </c>
      <c r="B346" s="103">
        <v>52</v>
      </c>
      <c r="C346" s="103">
        <v>0</v>
      </c>
      <c r="D346" s="2" t="s">
        <v>43</v>
      </c>
      <c r="E346" s="103">
        <v>852</v>
      </c>
      <c r="F346" s="2"/>
      <c r="G346" s="2"/>
      <c r="H346" s="2" t="s">
        <v>305</v>
      </c>
      <c r="I346" s="2" t="s">
        <v>82</v>
      </c>
      <c r="J346" s="20">
        <f>'3.ВС'!J327</f>
        <v>0</v>
      </c>
      <c r="K346" s="20">
        <f>'3.ВС'!K327</f>
        <v>0</v>
      </c>
      <c r="L346" s="20">
        <f>'3.ВС'!L327</f>
        <v>0</v>
      </c>
    </row>
    <row r="347" spans="1:12" ht="30" hidden="1" x14ac:dyDescent="0.25">
      <c r="A347" s="106" t="s">
        <v>175</v>
      </c>
      <c r="B347" s="103">
        <v>52</v>
      </c>
      <c r="C347" s="103">
        <v>0</v>
      </c>
      <c r="D347" s="2" t="s">
        <v>45</v>
      </c>
      <c r="E347" s="103"/>
      <c r="F347" s="2"/>
      <c r="G347" s="2"/>
      <c r="H347" s="2"/>
      <c r="I347" s="2"/>
      <c r="J347" s="20">
        <f t="shared" ref="J347:L348" si="244">J348</f>
        <v>0</v>
      </c>
      <c r="K347" s="20">
        <f t="shared" si="244"/>
        <v>0</v>
      </c>
      <c r="L347" s="20">
        <f t="shared" si="244"/>
        <v>0</v>
      </c>
    </row>
    <row r="348" spans="1:12" ht="30" hidden="1" x14ac:dyDescent="0.25">
      <c r="A348" s="106" t="s">
        <v>110</v>
      </c>
      <c r="B348" s="103">
        <v>52</v>
      </c>
      <c r="C348" s="103">
        <v>0</v>
      </c>
      <c r="D348" s="3" t="s">
        <v>45</v>
      </c>
      <c r="E348" s="103">
        <v>852</v>
      </c>
      <c r="F348" s="3"/>
      <c r="G348" s="3"/>
      <c r="H348" s="3"/>
      <c r="I348" s="2"/>
      <c r="J348" s="20">
        <f t="shared" si="244"/>
        <v>0</v>
      </c>
      <c r="K348" s="20">
        <f t="shared" si="244"/>
        <v>0</v>
      </c>
      <c r="L348" s="20">
        <f t="shared" ref="L348" si="245">L349</f>
        <v>0</v>
      </c>
    </row>
    <row r="349" spans="1:12" ht="165" hidden="1" x14ac:dyDescent="0.25">
      <c r="A349" s="107" t="s">
        <v>277</v>
      </c>
      <c r="B349" s="103">
        <v>52</v>
      </c>
      <c r="C349" s="103">
        <v>0</v>
      </c>
      <c r="D349" s="2" t="s">
        <v>45</v>
      </c>
      <c r="E349" s="103">
        <v>852</v>
      </c>
      <c r="F349" s="2" t="s">
        <v>75</v>
      </c>
      <c r="G349" s="2" t="s">
        <v>176</v>
      </c>
      <c r="H349" s="2" t="s">
        <v>291</v>
      </c>
      <c r="I349" s="2"/>
      <c r="J349" s="20">
        <f t="shared" ref="J349" si="246">J350+J352</f>
        <v>0</v>
      </c>
      <c r="K349" s="20">
        <f t="shared" ref="K349" si="247">K350+K352</f>
        <v>0</v>
      </c>
      <c r="L349" s="20">
        <f t="shared" ref="L349" si="248">L350+L352</f>
        <v>0</v>
      </c>
    </row>
    <row r="350" spans="1:12" ht="60" hidden="1" x14ac:dyDescent="0.25">
      <c r="A350" s="107" t="s">
        <v>40</v>
      </c>
      <c r="B350" s="103">
        <v>52</v>
      </c>
      <c r="C350" s="103">
        <v>0</v>
      </c>
      <c r="D350" s="3" t="s">
        <v>45</v>
      </c>
      <c r="E350" s="103">
        <v>852</v>
      </c>
      <c r="F350" s="2" t="s">
        <v>75</v>
      </c>
      <c r="G350" s="2" t="s">
        <v>176</v>
      </c>
      <c r="H350" s="2" t="s">
        <v>291</v>
      </c>
      <c r="I350" s="2" t="s">
        <v>80</v>
      </c>
      <c r="J350" s="20">
        <f t="shared" ref="J350:L350" si="249">J351</f>
        <v>0</v>
      </c>
      <c r="K350" s="20">
        <f t="shared" si="249"/>
        <v>0</v>
      </c>
      <c r="L350" s="20">
        <f t="shared" si="249"/>
        <v>0</v>
      </c>
    </row>
    <row r="351" spans="1:12" hidden="1" x14ac:dyDescent="0.25">
      <c r="A351" s="107" t="s">
        <v>81</v>
      </c>
      <c r="B351" s="103">
        <v>52</v>
      </c>
      <c r="C351" s="103">
        <v>0</v>
      </c>
      <c r="D351" s="2" t="s">
        <v>45</v>
      </c>
      <c r="E351" s="103">
        <v>852</v>
      </c>
      <c r="F351" s="2" t="s">
        <v>75</v>
      </c>
      <c r="G351" s="2" t="s">
        <v>11</v>
      </c>
      <c r="H351" s="2" t="s">
        <v>291</v>
      </c>
      <c r="I351" s="2" t="s">
        <v>82</v>
      </c>
      <c r="J351" s="20">
        <f>'3.ВС'!J330+'3.ВС'!J308+'3.ВС'!J280</f>
        <v>0</v>
      </c>
      <c r="K351" s="20">
        <f>'3.ВС'!K330+'3.ВС'!K308+'3.ВС'!K280</f>
        <v>0</v>
      </c>
      <c r="L351" s="20">
        <f>'3.ВС'!L330+'3.ВС'!L308+'3.ВС'!L280</f>
        <v>0</v>
      </c>
    </row>
    <row r="352" spans="1:12" ht="30" hidden="1" x14ac:dyDescent="0.25">
      <c r="A352" s="106" t="s">
        <v>93</v>
      </c>
      <c r="B352" s="103">
        <v>52</v>
      </c>
      <c r="C352" s="103">
        <v>0</v>
      </c>
      <c r="D352" s="3" t="s">
        <v>45</v>
      </c>
      <c r="E352" s="103">
        <v>852</v>
      </c>
      <c r="F352" s="2" t="s">
        <v>75</v>
      </c>
      <c r="G352" s="2" t="s">
        <v>48</v>
      </c>
      <c r="H352" s="2" t="s">
        <v>291</v>
      </c>
      <c r="I352" s="2" t="s">
        <v>94</v>
      </c>
      <c r="J352" s="20">
        <f t="shared" ref="J352:L352" si="250">J353</f>
        <v>0</v>
      </c>
      <c r="K352" s="20">
        <f t="shared" si="250"/>
        <v>0</v>
      </c>
      <c r="L352" s="20">
        <f t="shared" si="250"/>
        <v>0</v>
      </c>
    </row>
    <row r="353" spans="1:12" ht="45" hidden="1" x14ac:dyDescent="0.25">
      <c r="A353" s="106" t="s">
        <v>95</v>
      </c>
      <c r="B353" s="103">
        <v>52</v>
      </c>
      <c r="C353" s="103">
        <v>0</v>
      </c>
      <c r="D353" s="2" t="s">
        <v>45</v>
      </c>
      <c r="E353" s="103">
        <v>852</v>
      </c>
      <c r="F353" s="2" t="s">
        <v>90</v>
      </c>
      <c r="G353" s="2" t="s">
        <v>45</v>
      </c>
      <c r="H353" s="2" t="s">
        <v>291</v>
      </c>
      <c r="I353" s="2" t="s">
        <v>96</v>
      </c>
      <c r="J353" s="20">
        <f>'3.ВС'!J355</f>
        <v>0</v>
      </c>
      <c r="K353" s="20">
        <f>'3.ВС'!K355</f>
        <v>0</v>
      </c>
      <c r="L353" s="20">
        <f>'3.ВС'!L355</f>
        <v>0</v>
      </c>
    </row>
    <row r="354" spans="1:12" ht="30" hidden="1" x14ac:dyDescent="0.25">
      <c r="A354" s="106" t="s">
        <v>397</v>
      </c>
      <c r="B354" s="103">
        <v>52</v>
      </c>
      <c r="C354" s="103">
        <v>0</v>
      </c>
      <c r="D354" s="2" t="s">
        <v>13</v>
      </c>
      <c r="E354" s="103"/>
      <c r="F354" s="2"/>
      <c r="G354" s="2"/>
      <c r="H354" s="2"/>
      <c r="I354" s="2"/>
      <c r="J354" s="20">
        <f t="shared" ref="J354:L357" si="251">J355</f>
        <v>0</v>
      </c>
      <c r="K354" s="20">
        <f t="shared" si="251"/>
        <v>0</v>
      </c>
      <c r="L354" s="20">
        <f t="shared" si="251"/>
        <v>0</v>
      </c>
    </row>
    <row r="355" spans="1:12" ht="30" hidden="1" x14ac:dyDescent="0.25">
      <c r="A355" s="106" t="s">
        <v>110</v>
      </c>
      <c r="B355" s="103">
        <v>52</v>
      </c>
      <c r="C355" s="103">
        <v>0</v>
      </c>
      <c r="D355" s="3" t="s">
        <v>13</v>
      </c>
      <c r="E355" s="103">
        <v>852</v>
      </c>
      <c r="F355" s="3"/>
      <c r="G355" s="3"/>
      <c r="H355" s="3"/>
      <c r="I355" s="2"/>
      <c r="J355" s="20">
        <f t="shared" si="251"/>
        <v>0</v>
      </c>
      <c r="K355" s="20">
        <f t="shared" si="251"/>
        <v>0</v>
      </c>
      <c r="L355" s="20">
        <f t="shared" ref="L355:L357" si="252">L356</f>
        <v>0</v>
      </c>
    </row>
    <row r="356" spans="1:12" ht="180" hidden="1" x14ac:dyDescent="0.25">
      <c r="A356" s="107" t="s">
        <v>441</v>
      </c>
      <c r="B356" s="103">
        <v>52</v>
      </c>
      <c r="C356" s="103">
        <v>0</v>
      </c>
      <c r="D356" s="2" t="s">
        <v>13</v>
      </c>
      <c r="E356" s="103">
        <v>852</v>
      </c>
      <c r="F356" s="2"/>
      <c r="G356" s="2"/>
      <c r="H356" s="2" t="s">
        <v>286</v>
      </c>
      <c r="I356" s="2"/>
      <c r="J356" s="20">
        <f t="shared" si="251"/>
        <v>0</v>
      </c>
      <c r="K356" s="20">
        <f t="shared" si="251"/>
        <v>0</v>
      </c>
      <c r="L356" s="20">
        <f t="shared" si="252"/>
        <v>0</v>
      </c>
    </row>
    <row r="357" spans="1:12" ht="60" hidden="1" x14ac:dyDescent="0.25">
      <c r="A357" s="107" t="s">
        <v>40</v>
      </c>
      <c r="B357" s="103">
        <v>52</v>
      </c>
      <c r="C357" s="103">
        <v>0</v>
      </c>
      <c r="D357" s="2" t="s">
        <v>13</v>
      </c>
      <c r="E357" s="103">
        <v>852</v>
      </c>
      <c r="F357" s="2"/>
      <c r="G357" s="2"/>
      <c r="H357" s="2" t="s">
        <v>286</v>
      </c>
      <c r="I357" s="2" t="s">
        <v>80</v>
      </c>
      <c r="J357" s="20">
        <f t="shared" si="251"/>
        <v>0</v>
      </c>
      <c r="K357" s="20">
        <f t="shared" si="251"/>
        <v>0</v>
      </c>
      <c r="L357" s="20">
        <f t="shared" si="252"/>
        <v>0</v>
      </c>
    </row>
    <row r="358" spans="1:12" hidden="1" x14ac:dyDescent="0.25">
      <c r="A358" s="107" t="s">
        <v>81</v>
      </c>
      <c r="B358" s="103">
        <v>52</v>
      </c>
      <c r="C358" s="103">
        <v>0</v>
      </c>
      <c r="D358" s="2" t="s">
        <v>13</v>
      </c>
      <c r="E358" s="103">
        <v>852</v>
      </c>
      <c r="F358" s="2"/>
      <c r="G358" s="2"/>
      <c r="H358" s="2" t="s">
        <v>286</v>
      </c>
      <c r="I358" s="2" t="s">
        <v>82</v>
      </c>
      <c r="J358" s="20">
        <f>'3.ВС'!J311</f>
        <v>0</v>
      </c>
      <c r="K358" s="20">
        <f>'3.ВС'!K311</f>
        <v>0</v>
      </c>
      <c r="L358" s="20">
        <f>'3.ВС'!L311</f>
        <v>0</v>
      </c>
    </row>
    <row r="359" spans="1:12" ht="45" hidden="1" x14ac:dyDescent="0.25">
      <c r="A359" s="106" t="s">
        <v>396</v>
      </c>
      <c r="B359" s="103">
        <v>52</v>
      </c>
      <c r="C359" s="103">
        <v>0</v>
      </c>
      <c r="D359" s="2" t="s">
        <v>30</v>
      </c>
      <c r="E359" s="103"/>
      <c r="F359" s="2"/>
      <c r="G359" s="2"/>
      <c r="H359" s="2"/>
      <c r="I359" s="2"/>
      <c r="J359" s="20"/>
      <c r="K359" s="20"/>
      <c r="L359" s="20"/>
    </row>
    <row r="360" spans="1:12" ht="30" hidden="1" x14ac:dyDescent="0.25">
      <c r="A360" s="106" t="s">
        <v>179</v>
      </c>
      <c r="B360" s="103">
        <v>52</v>
      </c>
      <c r="C360" s="103">
        <v>0</v>
      </c>
      <c r="D360" s="2" t="s">
        <v>100</v>
      </c>
      <c r="E360" s="103"/>
      <c r="F360" s="2"/>
      <c r="G360" s="2"/>
      <c r="H360" s="2"/>
      <c r="I360" s="2"/>
      <c r="J360" s="20">
        <f t="shared" ref="J360:L363" si="253">J361</f>
        <v>0</v>
      </c>
      <c r="K360" s="20">
        <f t="shared" si="253"/>
        <v>0</v>
      </c>
      <c r="L360" s="20">
        <f t="shared" si="253"/>
        <v>0</v>
      </c>
    </row>
    <row r="361" spans="1:12" s="1" customFormat="1" ht="30" hidden="1" x14ac:dyDescent="0.25">
      <c r="A361" s="106" t="s">
        <v>110</v>
      </c>
      <c r="B361" s="103">
        <v>52</v>
      </c>
      <c r="C361" s="103">
        <v>0</v>
      </c>
      <c r="D361" s="3" t="s">
        <v>100</v>
      </c>
      <c r="E361" s="103">
        <v>852</v>
      </c>
      <c r="F361" s="3"/>
      <c r="G361" s="3"/>
      <c r="H361" s="3"/>
      <c r="I361" s="2"/>
      <c r="J361" s="20">
        <f t="shared" si="253"/>
        <v>0</v>
      </c>
      <c r="K361" s="20">
        <f t="shared" si="253"/>
        <v>0</v>
      </c>
      <c r="L361" s="20">
        <f t="shared" ref="L361:L363" si="254">L362</f>
        <v>0</v>
      </c>
    </row>
    <row r="362" spans="1:12" ht="30" hidden="1" x14ac:dyDescent="0.25">
      <c r="A362" s="106" t="s">
        <v>116</v>
      </c>
      <c r="B362" s="103">
        <v>52</v>
      </c>
      <c r="C362" s="103">
        <v>0</v>
      </c>
      <c r="D362" s="2" t="s">
        <v>100</v>
      </c>
      <c r="E362" s="103">
        <v>852</v>
      </c>
      <c r="F362" s="2" t="s">
        <v>75</v>
      </c>
      <c r="G362" s="2" t="s">
        <v>43</v>
      </c>
      <c r="H362" s="2" t="s">
        <v>180</v>
      </c>
      <c r="I362" s="2"/>
      <c r="J362" s="20">
        <f t="shared" si="253"/>
        <v>0</v>
      </c>
      <c r="K362" s="20">
        <f t="shared" si="253"/>
        <v>0</v>
      </c>
      <c r="L362" s="20">
        <f t="shared" si="254"/>
        <v>0</v>
      </c>
    </row>
    <row r="363" spans="1:12" ht="60" hidden="1" x14ac:dyDescent="0.25">
      <c r="A363" s="107" t="s">
        <v>40</v>
      </c>
      <c r="B363" s="103">
        <v>52</v>
      </c>
      <c r="C363" s="103">
        <v>0</v>
      </c>
      <c r="D363" s="2" t="s">
        <v>100</v>
      </c>
      <c r="E363" s="103">
        <v>852</v>
      </c>
      <c r="F363" s="2" t="s">
        <v>75</v>
      </c>
      <c r="G363" s="2" t="s">
        <v>43</v>
      </c>
      <c r="H363" s="2" t="s">
        <v>180</v>
      </c>
      <c r="I363" s="2" t="s">
        <v>80</v>
      </c>
      <c r="J363" s="20">
        <f t="shared" si="253"/>
        <v>0</v>
      </c>
      <c r="K363" s="20">
        <f t="shared" si="253"/>
        <v>0</v>
      </c>
      <c r="L363" s="20">
        <f t="shared" si="254"/>
        <v>0</v>
      </c>
    </row>
    <row r="364" spans="1:12" hidden="1" x14ac:dyDescent="0.25">
      <c r="A364" s="107" t="s">
        <v>81</v>
      </c>
      <c r="B364" s="103">
        <v>52</v>
      </c>
      <c r="C364" s="103">
        <v>0</v>
      </c>
      <c r="D364" s="2" t="s">
        <v>100</v>
      </c>
      <c r="E364" s="103">
        <v>852</v>
      </c>
      <c r="F364" s="2" t="s">
        <v>75</v>
      </c>
      <c r="G364" s="2" t="s">
        <v>43</v>
      </c>
      <c r="H364" s="2" t="s">
        <v>180</v>
      </c>
      <c r="I364" s="2" t="s">
        <v>82</v>
      </c>
      <c r="J364" s="20">
        <f>'3.ВС'!J314</f>
        <v>0</v>
      </c>
      <c r="K364" s="20">
        <f>'3.ВС'!K314</f>
        <v>0</v>
      </c>
      <c r="L364" s="20">
        <f>'3.ВС'!L314</f>
        <v>0</v>
      </c>
    </row>
    <row r="365" spans="1:12" ht="30" hidden="1" x14ac:dyDescent="0.25">
      <c r="A365" s="106" t="s">
        <v>178</v>
      </c>
      <c r="B365" s="103">
        <v>52</v>
      </c>
      <c r="C365" s="103">
        <v>0</v>
      </c>
      <c r="D365" s="2" t="s">
        <v>75</v>
      </c>
      <c r="E365" s="103"/>
      <c r="F365" s="2"/>
      <c r="G365" s="2"/>
      <c r="H365" s="2"/>
      <c r="I365" s="2"/>
      <c r="J365" s="20">
        <f t="shared" ref="J365:L370" si="255">J366</f>
        <v>0</v>
      </c>
      <c r="K365" s="20">
        <f t="shared" si="255"/>
        <v>0</v>
      </c>
      <c r="L365" s="20">
        <f t="shared" si="255"/>
        <v>0</v>
      </c>
    </row>
    <row r="366" spans="1:12" ht="30" hidden="1" x14ac:dyDescent="0.25">
      <c r="A366" s="106" t="s">
        <v>110</v>
      </c>
      <c r="B366" s="103">
        <v>52</v>
      </c>
      <c r="C366" s="103">
        <v>0</v>
      </c>
      <c r="D366" s="3" t="s">
        <v>75</v>
      </c>
      <c r="E366" s="103">
        <v>852</v>
      </c>
      <c r="F366" s="3"/>
      <c r="G366" s="3"/>
      <c r="H366" s="3"/>
      <c r="I366" s="2"/>
      <c r="J366" s="20">
        <f t="shared" si="255"/>
        <v>0</v>
      </c>
      <c r="K366" s="20">
        <f t="shared" si="255"/>
        <v>0</v>
      </c>
      <c r="L366" s="20">
        <f t="shared" ref="L366:L370" si="256">L367</f>
        <v>0</v>
      </c>
    </row>
    <row r="367" spans="1:12" ht="30" hidden="1" x14ac:dyDescent="0.25">
      <c r="A367" s="106" t="s">
        <v>120</v>
      </c>
      <c r="B367" s="103">
        <v>52</v>
      </c>
      <c r="C367" s="103">
        <v>0</v>
      </c>
      <c r="D367" s="2" t="s">
        <v>75</v>
      </c>
      <c r="E367" s="103">
        <v>852</v>
      </c>
      <c r="F367" s="2" t="s">
        <v>75</v>
      </c>
      <c r="G367" s="2" t="s">
        <v>75</v>
      </c>
      <c r="H367" s="2" t="s">
        <v>217</v>
      </c>
      <c r="I367" s="2"/>
      <c r="J367" s="20">
        <f t="shared" ref="J367" si="257">J368+J370</f>
        <v>0</v>
      </c>
      <c r="K367" s="20">
        <f t="shared" ref="K367" si="258">K368+K370</f>
        <v>0</v>
      </c>
      <c r="L367" s="20">
        <f t="shared" ref="L367" si="259">L368+L370</f>
        <v>0</v>
      </c>
    </row>
    <row r="368" spans="1:12" ht="105" hidden="1" x14ac:dyDescent="0.25">
      <c r="A368" s="106" t="s">
        <v>15</v>
      </c>
      <c r="B368" s="103">
        <v>52</v>
      </c>
      <c r="C368" s="103">
        <v>0</v>
      </c>
      <c r="D368" s="2" t="s">
        <v>75</v>
      </c>
      <c r="E368" s="103">
        <v>852</v>
      </c>
      <c r="F368" s="2" t="s">
        <v>75</v>
      </c>
      <c r="G368" s="2" t="s">
        <v>75</v>
      </c>
      <c r="H368" s="2" t="s">
        <v>217</v>
      </c>
      <c r="I368" s="2" t="s">
        <v>17</v>
      </c>
      <c r="J368" s="20">
        <f t="shared" ref="J368:L368" si="260">J369</f>
        <v>0</v>
      </c>
      <c r="K368" s="20">
        <f t="shared" si="260"/>
        <v>0</v>
      </c>
      <c r="L368" s="20">
        <f t="shared" si="260"/>
        <v>0</v>
      </c>
    </row>
    <row r="369" spans="1:12" ht="30" hidden="1" x14ac:dyDescent="0.25">
      <c r="A369" s="107" t="s">
        <v>7</v>
      </c>
      <c r="B369" s="103">
        <v>52</v>
      </c>
      <c r="C369" s="103">
        <v>0</v>
      </c>
      <c r="D369" s="2" t="s">
        <v>75</v>
      </c>
      <c r="E369" s="103">
        <v>852</v>
      </c>
      <c r="F369" s="2" t="s">
        <v>75</v>
      </c>
      <c r="G369" s="2" t="s">
        <v>75</v>
      </c>
      <c r="H369" s="2" t="s">
        <v>217</v>
      </c>
      <c r="I369" s="2" t="s">
        <v>50</v>
      </c>
      <c r="J369" s="20">
        <f>'3.ВС'!J334</f>
        <v>0</v>
      </c>
      <c r="K369" s="20">
        <f>'3.ВС'!K334</f>
        <v>0</v>
      </c>
      <c r="L369" s="20">
        <f>'3.ВС'!L334</f>
        <v>0</v>
      </c>
    </row>
    <row r="370" spans="1:12" ht="45" hidden="1" x14ac:dyDescent="0.25">
      <c r="A370" s="107" t="s">
        <v>20</v>
      </c>
      <c r="B370" s="103">
        <v>52</v>
      </c>
      <c r="C370" s="103">
        <v>0</v>
      </c>
      <c r="D370" s="2" t="s">
        <v>75</v>
      </c>
      <c r="E370" s="103">
        <v>852</v>
      </c>
      <c r="F370" s="2" t="s">
        <v>75</v>
      </c>
      <c r="G370" s="2" t="s">
        <v>75</v>
      </c>
      <c r="H370" s="2" t="s">
        <v>217</v>
      </c>
      <c r="I370" s="2" t="s">
        <v>21</v>
      </c>
      <c r="J370" s="20">
        <f t="shared" si="255"/>
        <v>0</v>
      </c>
      <c r="K370" s="20">
        <f t="shared" si="255"/>
        <v>0</v>
      </c>
      <c r="L370" s="20">
        <f t="shared" si="256"/>
        <v>0</v>
      </c>
    </row>
    <row r="371" spans="1:12" ht="45" hidden="1" x14ac:dyDescent="0.25">
      <c r="A371" s="107" t="s">
        <v>9</v>
      </c>
      <c r="B371" s="103">
        <v>52</v>
      </c>
      <c r="C371" s="103">
        <v>0</v>
      </c>
      <c r="D371" s="2" t="s">
        <v>75</v>
      </c>
      <c r="E371" s="103">
        <v>852</v>
      </c>
      <c r="F371" s="2" t="s">
        <v>75</v>
      </c>
      <c r="G371" s="2" t="s">
        <v>75</v>
      </c>
      <c r="H371" s="2" t="s">
        <v>217</v>
      </c>
      <c r="I371" s="2" t="s">
        <v>22</v>
      </c>
      <c r="J371" s="20">
        <f>'3.ВС'!J336</f>
        <v>0</v>
      </c>
      <c r="K371" s="20">
        <f>'3.ВС'!K336</f>
        <v>0</v>
      </c>
      <c r="L371" s="20">
        <f>'3.ВС'!L336</f>
        <v>0</v>
      </c>
    </row>
    <row r="372" spans="1:12" ht="60" hidden="1" x14ac:dyDescent="0.25">
      <c r="A372" s="106" t="s">
        <v>398</v>
      </c>
      <c r="B372" s="103">
        <v>52</v>
      </c>
      <c r="C372" s="103">
        <v>0</v>
      </c>
      <c r="D372" s="2" t="s">
        <v>56</v>
      </c>
      <c r="E372" s="103"/>
      <c r="F372" s="2"/>
      <c r="G372" s="2"/>
      <c r="H372" s="2"/>
      <c r="I372" s="2"/>
      <c r="J372" s="20">
        <f t="shared" ref="J372:L372" si="261">J373</f>
        <v>0</v>
      </c>
      <c r="K372" s="20">
        <f t="shared" si="261"/>
        <v>0</v>
      </c>
      <c r="L372" s="20">
        <f t="shared" si="261"/>
        <v>0</v>
      </c>
    </row>
    <row r="373" spans="1:12" ht="30" hidden="1" x14ac:dyDescent="0.25">
      <c r="A373" s="106" t="s">
        <v>110</v>
      </c>
      <c r="B373" s="103">
        <v>52</v>
      </c>
      <c r="C373" s="103">
        <v>0</v>
      </c>
      <c r="D373" s="3" t="s">
        <v>56</v>
      </c>
      <c r="E373" s="103">
        <v>852</v>
      </c>
      <c r="F373" s="3"/>
      <c r="G373" s="3"/>
      <c r="H373" s="3"/>
      <c r="I373" s="2"/>
      <c r="J373" s="20">
        <f t="shared" ref="J373" si="262">J374+J377+J380</f>
        <v>0</v>
      </c>
      <c r="K373" s="20">
        <f t="shared" ref="K373" si="263">K374+K377+K380</f>
        <v>0</v>
      </c>
      <c r="L373" s="20">
        <f t="shared" ref="L373" si="264">L374+L377+L380</f>
        <v>0</v>
      </c>
    </row>
    <row r="374" spans="1:12" ht="60" hidden="1" x14ac:dyDescent="0.25">
      <c r="A374" s="106" t="s">
        <v>123</v>
      </c>
      <c r="B374" s="103">
        <v>52</v>
      </c>
      <c r="C374" s="103">
        <v>0</v>
      </c>
      <c r="D374" s="2" t="s">
        <v>56</v>
      </c>
      <c r="E374" s="103">
        <v>852</v>
      </c>
      <c r="F374" s="2" t="s">
        <v>90</v>
      </c>
      <c r="G374" s="2" t="s">
        <v>45</v>
      </c>
      <c r="H374" s="2" t="s">
        <v>177</v>
      </c>
      <c r="I374" s="2"/>
      <c r="J374" s="20">
        <f t="shared" ref="J374:L375" si="265">J375</f>
        <v>0</v>
      </c>
      <c r="K374" s="20">
        <f t="shared" si="265"/>
        <v>0</v>
      </c>
      <c r="L374" s="20">
        <f t="shared" si="265"/>
        <v>0</v>
      </c>
    </row>
    <row r="375" spans="1:12" ht="30" hidden="1" x14ac:dyDescent="0.25">
      <c r="A375" s="106" t="s">
        <v>93</v>
      </c>
      <c r="B375" s="103">
        <v>52</v>
      </c>
      <c r="C375" s="103">
        <v>0</v>
      </c>
      <c r="D375" s="2" t="s">
        <v>56</v>
      </c>
      <c r="E375" s="103">
        <v>852</v>
      </c>
      <c r="F375" s="2" t="s">
        <v>90</v>
      </c>
      <c r="G375" s="2" t="s">
        <v>45</v>
      </c>
      <c r="H375" s="2" t="s">
        <v>177</v>
      </c>
      <c r="I375" s="2" t="s">
        <v>94</v>
      </c>
      <c r="J375" s="20">
        <f t="shared" si="265"/>
        <v>0</v>
      </c>
      <c r="K375" s="20">
        <f t="shared" si="265"/>
        <v>0</v>
      </c>
      <c r="L375" s="20">
        <f t="shared" ref="L375" si="266">L376</f>
        <v>0</v>
      </c>
    </row>
    <row r="376" spans="1:12" ht="45" hidden="1" x14ac:dyDescent="0.25">
      <c r="A376" s="106" t="s">
        <v>95</v>
      </c>
      <c r="B376" s="103">
        <v>52</v>
      </c>
      <c r="C376" s="103">
        <v>0</v>
      </c>
      <c r="D376" s="2" t="s">
        <v>56</v>
      </c>
      <c r="E376" s="103">
        <v>852</v>
      </c>
      <c r="F376" s="2" t="s">
        <v>90</v>
      </c>
      <c r="G376" s="2" t="s">
        <v>45</v>
      </c>
      <c r="H376" s="2" t="s">
        <v>177</v>
      </c>
      <c r="I376" s="2" t="s">
        <v>96</v>
      </c>
      <c r="J376" s="20">
        <f>'3.ВС'!J363</f>
        <v>0</v>
      </c>
      <c r="K376" s="20">
        <f>'3.ВС'!K363</f>
        <v>0</v>
      </c>
      <c r="L376" s="20">
        <f>'3.ВС'!L363</f>
        <v>0</v>
      </c>
    </row>
    <row r="377" spans="1:12" ht="165" hidden="1" x14ac:dyDescent="0.25">
      <c r="A377" s="106" t="s">
        <v>415</v>
      </c>
      <c r="B377" s="103">
        <v>52</v>
      </c>
      <c r="C377" s="103">
        <v>0</v>
      </c>
      <c r="D377" s="2" t="s">
        <v>56</v>
      </c>
      <c r="E377" s="103">
        <v>852</v>
      </c>
      <c r="F377" s="2"/>
      <c r="G377" s="2"/>
      <c r="H377" s="2" t="s">
        <v>228</v>
      </c>
      <c r="I377" s="2"/>
      <c r="J377" s="20">
        <f t="shared" ref="J377:L378" si="267">J378</f>
        <v>0</v>
      </c>
      <c r="K377" s="20">
        <f t="shared" si="267"/>
        <v>0</v>
      </c>
      <c r="L377" s="20">
        <f t="shared" si="267"/>
        <v>0</v>
      </c>
    </row>
    <row r="378" spans="1:12" ht="45" hidden="1" x14ac:dyDescent="0.25">
      <c r="A378" s="107" t="s">
        <v>20</v>
      </c>
      <c r="B378" s="103">
        <v>52</v>
      </c>
      <c r="C378" s="103">
        <v>0</v>
      </c>
      <c r="D378" s="2" t="s">
        <v>56</v>
      </c>
      <c r="E378" s="103">
        <v>852</v>
      </c>
      <c r="F378" s="3" t="s">
        <v>90</v>
      </c>
      <c r="G378" s="3" t="s">
        <v>100</v>
      </c>
      <c r="H378" s="2" t="s">
        <v>228</v>
      </c>
      <c r="I378" s="2" t="s">
        <v>21</v>
      </c>
      <c r="J378" s="20">
        <f t="shared" si="267"/>
        <v>0</v>
      </c>
      <c r="K378" s="20">
        <f t="shared" si="267"/>
        <v>0</v>
      </c>
      <c r="L378" s="20">
        <f t="shared" ref="L378" si="268">L379</f>
        <v>0</v>
      </c>
    </row>
    <row r="379" spans="1:12" ht="45" hidden="1" x14ac:dyDescent="0.25">
      <c r="A379" s="107" t="s">
        <v>9</v>
      </c>
      <c r="B379" s="103">
        <v>52</v>
      </c>
      <c r="C379" s="103">
        <v>0</v>
      </c>
      <c r="D379" s="2" t="s">
        <v>56</v>
      </c>
      <c r="E379" s="103">
        <v>852</v>
      </c>
      <c r="F379" s="3" t="s">
        <v>90</v>
      </c>
      <c r="G379" s="3" t="s">
        <v>100</v>
      </c>
      <c r="H379" s="2" t="s">
        <v>228</v>
      </c>
      <c r="I379" s="2" t="s">
        <v>22</v>
      </c>
      <c r="J379" s="20">
        <f>'3.ВС'!J371</f>
        <v>0</v>
      </c>
      <c r="K379" s="20">
        <f>'3.ВС'!K371</f>
        <v>0</v>
      </c>
      <c r="L379" s="20">
        <f>'3.ВС'!L371</f>
        <v>0</v>
      </c>
    </row>
    <row r="380" spans="1:12" ht="135" hidden="1" x14ac:dyDescent="0.25">
      <c r="A380" s="107" t="s">
        <v>413</v>
      </c>
      <c r="B380" s="103">
        <v>52</v>
      </c>
      <c r="C380" s="103">
        <v>0</v>
      </c>
      <c r="D380" s="2" t="s">
        <v>56</v>
      </c>
      <c r="E380" s="103">
        <v>852</v>
      </c>
      <c r="F380" s="2" t="s">
        <v>90</v>
      </c>
      <c r="G380" s="2" t="s">
        <v>13</v>
      </c>
      <c r="H380" s="2" t="s">
        <v>229</v>
      </c>
      <c r="I380" s="2"/>
      <c r="J380" s="20">
        <f t="shared" ref="J380:L380" si="269">J381</f>
        <v>0</v>
      </c>
      <c r="K380" s="20">
        <f t="shared" si="269"/>
        <v>0</v>
      </c>
      <c r="L380" s="20">
        <f t="shared" si="269"/>
        <v>0</v>
      </c>
    </row>
    <row r="381" spans="1:12" ht="30" hidden="1" x14ac:dyDescent="0.25">
      <c r="A381" s="106" t="s">
        <v>93</v>
      </c>
      <c r="B381" s="103">
        <v>52</v>
      </c>
      <c r="C381" s="103">
        <v>0</v>
      </c>
      <c r="D381" s="2" t="s">
        <v>56</v>
      </c>
      <c r="E381" s="103">
        <v>852</v>
      </c>
      <c r="F381" s="2" t="s">
        <v>90</v>
      </c>
      <c r="G381" s="2" t="s">
        <v>13</v>
      </c>
      <c r="H381" s="2" t="s">
        <v>229</v>
      </c>
      <c r="I381" s="2" t="s">
        <v>94</v>
      </c>
      <c r="J381" s="20">
        <f t="shared" ref="J381" si="270">J382+J383</f>
        <v>0</v>
      </c>
      <c r="K381" s="20">
        <f t="shared" ref="K381" si="271">K382+K383</f>
        <v>0</v>
      </c>
      <c r="L381" s="20">
        <f t="shared" ref="L381" si="272">L382+L383</f>
        <v>0</v>
      </c>
    </row>
    <row r="382" spans="1:12" ht="30" hidden="1" x14ac:dyDescent="0.25">
      <c r="A382" s="106" t="s">
        <v>101</v>
      </c>
      <c r="B382" s="103">
        <v>52</v>
      </c>
      <c r="C382" s="103">
        <v>0</v>
      </c>
      <c r="D382" s="2" t="s">
        <v>56</v>
      </c>
      <c r="E382" s="103">
        <v>852</v>
      </c>
      <c r="F382" s="2" t="s">
        <v>90</v>
      </c>
      <c r="G382" s="2" t="s">
        <v>13</v>
      </c>
      <c r="H382" s="2" t="s">
        <v>229</v>
      </c>
      <c r="I382" s="2" t="s">
        <v>102</v>
      </c>
      <c r="J382" s="20">
        <f>'3.ВС'!J366</f>
        <v>0</v>
      </c>
      <c r="K382" s="20">
        <f>'3.ВС'!K366</f>
        <v>0</v>
      </c>
      <c r="L382" s="20">
        <f>'3.ВС'!L366</f>
        <v>0</v>
      </c>
    </row>
    <row r="383" spans="1:12" ht="45" hidden="1" x14ac:dyDescent="0.25">
      <c r="A383" s="106" t="s">
        <v>95</v>
      </c>
      <c r="B383" s="103">
        <v>52</v>
      </c>
      <c r="C383" s="103">
        <v>0</v>
      </c>
      <c r="D383" s="2" t="s">
        <v>56</v>
      </c>
      <c r="E383" s="103">
        <v>852</v>
      </c>
      <c r="F383" s="2" t="s">
        <v>90</v>
      </c>
      <c r="G383" s="2" t="s">
        <v>45</v>
      </c>
      <c r="H383" s="2" t="s">
        <v>229</v>
      </c>
      <c r="I383" s="2" t="s">
        <v>96</v>
      </c>
      <c r="J383" s="20">
        <f>'3.ВС'!J367</f>
        <v>0</v>
      </c>
      <c r="K383" s="20">
        <f>'3.ВС'!K367</f>
        <v>0</v>
      </c>
      <c r="L383" s="20">
        <f>'3.ВС'!L367</f>
        <v>0</v>
      </c>
    </row>
    <row r="384" spans="1:12" ht="32.25" customHeight="1" x14ac:dyDescent="0.25">
      <c r="A384" s="106" t="s">
        <v>404</v>
      </c>
      <c r="B384" s="103">
        <v>53</v>
      </c>
      <c r="C384" s="103"/>
      <c r="D384" s="3"/>
      <c r="E384" s="103"/>
      <c r="F384" s="3"/>
      <c r="G384" s="3"/>
      <c r="H384" s="3"/>
      <c r="I384" s="2"/>
      <c r="J384" s="20">
        <f t="shared" ref="J384" si="273">J385+J395</f>
        <v>1198000</v>
      </c>
      <c r="K384" s="20">
        <f t="shared" ref="K384" si="274">K385+K395</f>
        <v>0</v>
      </c>
      <c r="L384" s="20">
        <f t="shared" ref="L384" si="275">L385+L395</f>
        <v>0</v>
      </c>
    </row>
    <row r="385" spans="1:12" ht="75" hidden="1" x14ac:dyDescent="0.25">
      <c r="A385" s="106" t="s">
        <v>399</v>
      </c>
      <c r="B385" s="103">
        <v>53</v>
      </c>
      <c r="C385" s="103">
        <v>0</v>
      </c>
      <c r="D385" s="3" t="s">
        <v>11</v>
      </c>
      <c r="E385" s="103"/>
      <c r="F385" s="3"/>
      <c r="G385" s="3"/>
      <c r="H385" s="3"/>
      <c r="I385" s="2"/>
      <c r="J385" s="20">
        <f t="shared" ref="J385:L385" si="276">J386</f>
        <v>0</v>
      </c>
      <c r="K385" s="20">
        <f t="shared" si="276"/>
        <v>0</v>
      </c>
      <c r="L385" s="20">
        <f t="shared" si="276"/>
        <v>0</v>
      </c>
    </row>
    <row r="386" spans="1:12" ht="30" hidden="1" x14ac:dyDescent="0.25">
      <c r="A386" s="106" t="s">
        <v>125</v>
      </c>
      <c r="B386" s="103">
        <v>53</v>
      </c>
      <c r="C386" s="103">
        <v>0</v>
      </c>
      <c r="D386" s="2" t="s">
        <v>11</v>
      </c>
      <c r="E386" s="103">
        <v>853</v>
      </c>
      <c r="F386" s="2"/>
      <c r="G386" s="2"/>
      <c r="H386" s="2"/>
      <c r="I386" s="2"/>
      <c r="J386" s="20">
        <f t="shared" ref="J386" si="277">J387+J392</f>
        <v>0</v>
      </c>
      <c r="K386" s="20">
        <f t="shared" ref="K386" si="278">K387+K392</f>
        <v>0</v>
      </c>
      <c r="L386" s="20">
        <f t="shared" ref="L386" si="279">L387+L392</f>
        <v>0</v>
      </c>
    </row>
    <row r="387" spans="1:12" ht="45" hidden="1" x14ac:dyDescent="0.25">
      <c r="A387" s="106" t="s">
        <v>19</v>
      </c>
      <c r="B387" s="103">
        <v>53</v>
      </c>
      <c r="C387" s="103">
        <v>0</v>
      </c>
      <c r="D387" s="2" t="s">
        <v>11</v>
      </c>
      <c r="E387" s="4">
        <v>853</v>
      </c>
      <c r="F387" s="2" t="s">
        <v>16</v>
      </c>
      <c r="G387" s="2" t="s">
        <v>100</v>
      </c>
      <c r="H387" s="2" t="s">
        <v>185</v>
      </c>
      <c r="I387" s="2"/>
      <c r="J387" s="20">
        <f t="shared" ref="J387" si="280">J388+J390</f>
        <v>0</v>
      </c>
      <c r="K387" s="20">
        <f t="shared" ref="K387" si="281">K388+K390</f>
        <v>0</v>
      </c>
      <c r="L387" s="20">
        <f t="shared" ref="L387" si="282">L388+L390</f>
        <v>0</v>
      </c>
    </row>
    <row r="388" spans="1:12" ht="105" hidden="1" x14ac:dyDescent="0.25">
      <c r="A388" s="106" t="s">
        <v>15</v>
      </c>
      <c r="B388" s="103">
        <v>53</v>
      </c>
      <c r="C388" s="103">
        <v>0</v>
      </c>
      <c r="D388" s="2" t="s">
        <v>11</v>
      </c>
      <c r="E388" s="4">
        <v>853</v>
      </c>
      <c r="F388" s="2" t="s">
        <v>11</v>
      </c>
      <c r="G388" s="2" t="s">
        <v>100</v>
      </c>
      <c r="H388" s="2" t="s">
        <v>185</v>
      </c>
      <c r="I388" s="2" t="s">
        <v>17</v>
      </c>
      <c r="J388" s="20">
        <f t="shared" ref="J388:L388" si="283">J389</f>
        <v>0</v>
      </c>
      <c r="K388" s="20">
        <f t="shared" si="283"/>
        <v>0</v>
      </c>
      <c r="L388" s="20">
        <f t="shared" si="283"/>
        <v>0</v>
      </c>
    </row>
    <row r="389" spans="1:12" ht="45" hidden="1" x14ac:dyDescent="0.25">
      <c r="A389" s="106" t="s">
        <v>8</v>
      </c>
      <c r="B389" s="103">
        <v>53</v>
      </c>
      <c r="C389" s="103">
        <v>0</v>
      </c>
      <c r="D389" s="2" t="s">
        <v>11</v>
      </c>
      <c r="E389" s="4">
        <v>853</v>
      </c>
      <c r="F389" s="2" t="s">
        <v>11</v>
      </c>
      <c r="G389" s="2" t="s">
        <v>100</v>
      </c>
      <c r="H389" s="2" t="s">
        <v>185</v>
      </c>
      <c r="I389" s="2" t="s">
        <v>18</v>
      </c>
      <c r="J389" s="20">
        <f>'3.ВС'!J377</f>
        <v>0</v>
      </c>
      <c r="K389" s="20">
        <f>'3.ВС'!K377</f>
        <v>0</v>
      </c>
      <c r="L389" s="20">
        <f>'3.ВС'!L377</f>
        <v>0</v>
      </c>
    </row>
    <row r="390" spans="1:12" s="1" customFormat="1" ht="45" hidden="1" x14ac:dyDescent="0.25">
      <c r="A390" s="107" t="s">
        <v>20</v>
      </c>
      <c r="B390" s="103">
        <v>53</v>
      </c>
      <c r="C390" s="103">
        <v>0</v>
      </c>
      <c r="D390" s="2" t="s">
        <v>11</v>
      </c>
      <c r="E390" s="4">
        <v>853</v>
      </c>
      <c r="F390" s="2" t="s">
        <v>11</v>
      </c>
      <c r="G390" s="2" t="s">
        <v>100</v>
      </c>
      <c r="H390" s="2" t="s">
        <v>185</v>
      </c>
      <c r="I390" s="2" t="s">
        <v>21</v>
      </c>
      <c r="J390" s="44">
        <f t="shared" ref="J390:L390" si="284">J391</f>
        <v>0</v>
      </c>
      <c r="K390" s="44">
        <f t="shared" si="284"/>
        <v>0</v>
      </c>
      <c r="L390" s="44">
        <f t="shared" si="284"/>
        <v>0</v>
      </c>
    </row>
    <row r="391" spans="1:12" s="1" customFormat="1" ht="45" hidden="1" x14ac:dyDescent="0.25">
      <c r="A391" s="107" t="s">
        <v>9</v>
      </c>
      <c r="B391" s="103">
        <v>53</v>
      </c>
      <c r="C391" s="103">
        <v>0</v>
      </c>
      <c r="D391" s="2" t="s">
        <v>11</v>
      </c>
      <c r="E391" s="4">
        <v>853</v>
      </c>
      <c r="F391" s="2" t="s">
        <v>11</v>
      </c>
      <c r="G391" s="2" t="s">
        <v>100</v>
      </c>
      <c r="H391" s="2" t="s">
        <v>185</v>
      </c>
      <c r="I391" s="2" t="s">
        <v>22</v>
      </c>
      <c r="J391" s="44">
        <f>'3.ВС'!J379</f>
        <v>0</v>
      </c>
      <c r="K391" s="44">
        <f>'3.ВС'!K379</f>
        <v>0</v>
      </c>
      <c r="L391" s="44">
        <f>'3.ВС'!L379</f>
        <v>0</v>
      </c>
    </row>
    <row r="392" spans="1:12" ht="120" hidden="1" x14ac:dyDescent="0.25">
      <c r="A392" s="107" t="s">
        <v>242</v>
      </c>
      <c r="B392" s="103">
        <v>53</v>
      </c>
      <c r="C392" s="103">
        <v>0</v>
      </c>
      <c r="D392" s="2" t="s">
        <v>11</v>
      </c>
      <c r="E392" s="4">
        <v>853</v>
      </c>
      <c r="F392" s="2"/>
      <c r="G392" s="2"/>
      <c r="H392" s="2" t="s">
        <v>244</v>
      </c>
      <c r="I392" s="2"/>
      <c r="J392" s="20">
        <f t="shared" ref="J392:L393" si="285">J393</f>
        <v>0</v>
      </c>
      <c r="K392" s="20">
        <f t="shared" si="285"/>
        <v>0</v>
      </c>
      <c r="L392" s="20">
        <f t="shared" si="285"/>
        <v>0</v>
      </c>
    </row>
    <row r="393" spans="1:12" ht="45" hidden="1" x14ac:dyDescent="0.25">
      <c r="A393" s="107" t="s">
        <v>20</v>
      </c>
      <c r="B393" s="103">
        <v>53</v>
      </c>
      <c r="C393" s="103">
        <v>0</v>
      </c>
      <c r="D393" s="2" t="s">
        <v>11</v>
      </c>
      <c r="E393" s="4">
        <v>853</v>
      </c>
      <c r="F393" s="2"/>
      <c r="G393" s="2"/>
      <c r="H393" s="2" t="s">
        <v>244</v>
      </c>
      <c r="I393" s="2" t="s">
        <v>21</v>
      </c>
      <c r="J393" s="20">
        <f t="shared" si="285"/>
        <v>0</v>
      </c>
      <c r="K393" s="20">
        <f t="shared" si="285"/>
        <v>0</v>
      </c>
      <c r="L393" s="20">
        <f t="shared" ref="L393" si="286">L394</f>
        <v>0</v>
      </c>
    </row>
    <row r="394" spans="1:12" ht="45" hidden="1" x14ac:dyDescent="0.25">
      <c r="A394" s="107" t="s">
        <v>9</v>
      </c>
      <c r="B394" s="103">
        <v>53</v>
      </c>
      <c r="C394" s="103">
        <v>0</v>
      </c>
      <c r="D394" s="2" t="s">
        <v>11</v>
      </c>
      <c r="E394" s="4">
        <v>853</v>
      </c>
      <c r="F394" s="2"/>
      <c r="G394" s="2"/>
      <c r="H394" s="2" t="s">
        <v>244</v>
      </c>
      <c r="I394" s="2" t="s">
        <v>22</v>
      </c>
      <c r="J394" s="20">
        <f>'3.ВС'!J382</f>
        <v>0</v>
      </c>
      <c r="K394" s="20">
        <f>'3.ВС'!K382</f>
        <v>0</v>
      </c>
      <c r="L394" s="20">
        <f>'3.ВС'!L382</f>
        <v>0</v>
      </c>
    </row>
    <row r="395" spans="1:12" ht="60" x14ac:dyDescent="0.25">
      <c r="A395" s="106" t="s">
        <v>400</v>
      </c>
      <c r="B395" s="103">
        <v>53</v>
      </c>
      <c r="C395" s="103">
        <v>0</v>
      </c>
      <c r="D395" s="3" t="s">
        <v>43</v>
      </c>
      <c r="E395" s="103"/>
      <c r="F395" s="3"/>
      <c r="G395" s="3"/>
      <c r="H395" s="3"/>
      <c r="I395" s="3"/>
      <c r="J395" s="20">
        <f t="shared" ref="J395:L395" si="287">J396</f>
        <v>1198000</v>
      </c>
      <c r="K395" s="20">
        <f t="shared" si="287"/>
        <v>0</v>
      </c>
      <c r="L395" s="20">
        <f t="shared" si="287"/>
        <v>0</v>
      </c>
    </row>
    <row r="396" spans="1:12" ht="30" x14ac:dyDescent="0.25">
      <c r="A396" s="106" t="s">
        <v>125</v>
      </c>
      <c r="B396" s="103">
        <v>53</v>
      </c>
      <c r="C396" s="103">
        <v>0</v>
      </c>
      <c r="D396" s="2" t="s">
        <v>43</v>
      </c>
      <c r="E396" s="103">
        <v>853</v>
      </c>
      <c r="F396" s="2"/>
      <c r="G396" s="2"/>
      <c r="H396" s="2"/>
      <c r="I396" s="2"/>
      <c r="J396" s="20">
        <f t="shared" ref="J396" si="288">J397+J400</f>
        <v>1198000</v>
      </c>
      <c r="K396" s="20">
        <f t="shared" ref="K396" si="289">K397+K400</f>
        <v>0</v>
      </c>
      <c r="L396" s="20">
        <f t="shared" ref="L396" si="290">L397+L400</f>
        <v>0</v>
      </c>
    </row>
    <row r="397" spans="1:12" ht="30" hidden="1" x14ac:dyDescent="0.25">
      <c r="A397" s="106" t="s">
        <v>224</v>
      </c>
      <c r="B397" s="103">
        <v>53</v>
      </c>
      <c r="C397" s="103">
        <v>0</v>
      </c>
      <c r="D397" s="3" t="s">
        <v>43</v>
      </c>
      <c r="E397" s="4">
        <v>853</v>
      </c>
      <c r="F397" s="3" t="s">
        <v>131</v>
      </c>
      <c r="G397" s="3" t="s">
        <v>11</v>
      </c>
      <c r="H397" s="3" t="s">
        <v>181</v>
      </c>
      <c r="I397" s="3"/>
      <c r="J397" s="20">
        <f t="shared" ref="J397:L398" si="291">J398</f>
        <v>0</v>
      </c>
      <c r="K397" s="20">
        <f t="shared" si="291"/>
        <v>0</v>
      </c>
      <c r="L397" s="20">
        <f t="shared" si="291"/>
        <v>0</v>
      </c>
    </row>
    <row r="398" spans="1:12" hidden="1" x14ac:dyDescent="0.25">
      <c r="A398" s="106" t="s">
        <v>34</v>
      </c>
      <c r="B398" s="103">
        <v>53</v>
      </c>
      <c r="C398" s="103">
        <v>0</v>
      </c>
      <c r="D398" s="2" t="s">
        <v>43</v>
      </c>
      <c r="E398" s="4">
        <v>853</v>
      </c>
      <c r="F398" s="2" t="s">
        <v>131</v>
      </c>
      <c r="G398" s="2" t="s">
        <v>11</v>
      </c>
      <c r="H398" s="2" t="s">
        <v>181</v>
      </c>
      <c r="I398" s="2" t="s">
        <v>35</v>
      </c>
      <c r="J398" s="20">
        <f t="shared" si="291"/>
        <v>0</v>
      </c>
      <c r="K398" s="20">
        <f t="shared" si="291"/>
        <v>0</v>
      </c>
      <c r="L398" s="20">
        <f t="shared" ref="L398" si="292">L399</f>
        <v>0</v>
      </c>
    </row>
    <row r="399" spans="1:12" hidden="1" x14ac:dyDescent="0.25">
      <c r="A399" s="106" t="s">
        <v>133</v>
      </c>
      <c r="B399" s="103">
        <v>53</v>
      </c>
      <c r="C399" s="103">
        <v>0</v>
      </c>
      <c r="D399" s="2" t="s">
        <v>43</v>
      </c>
      <c r="E399" s="4">
        <v>853</v>
      </c>
      <c r="F399" s="2" t="s">
        <v>131</v>
      </c>
      <c r="G399" s="2" t="s">
        <v>11</v>
      </c>
      <c r="H399" s="3" t="s">
        <v>181</v>
      </c>
      <c r="I399" s="2" t="s">
        <v>134</v>
      </c>
      <c r="J399" s="20">
        <f>'3.ВС'!J398</f>
        <v>0</v>
      </c>
      <c r="K399" s="20">
        <f>'3.ВС'!K398</f>
        <v>0</v>
      </c>
      <c r="L399" s="20">
        <f>'3.ВС'!L398</f>
        <v>0</v>
      </c>
    </row>
    <row r="400" spans="1:12" ht="32.25" customHeight="1" x14ac:dyDescent="0.25">
      <c r="A400" s="106" t="s">
        <v>182</v>
      </c>
      <c r="B400" s="103">
        <v>53</v>
      </c>
      <c r="C400" s="103">
        <v>0</v>
      </c>
      <c r="D400" s="3" t="s">
        <v>43</v>
      </c>
      <c r="E400" s="4">
        <v>853</v>
      </c>
      <c r="F400" s="2" t="s">
        <v>131</v>
      </c>
      <c r="G400" s="2" t="s">
        <v>43</v>
      </c>
      <c r="H400" s="3" t="s">
        <v>220</v>
      </c>
      <c r="I400" s="2"/>
      <c r="J400" s="20">
        <f t="shared" ref="J400:L401" si="293">J401</f>
        <v>1198000</v>
      </c>
      <c r="K400" s="20">
        <f t="shared" si="293"/>
        <v>0</v>
      </c>
      <c r="L400" s="20">
        <f t="shared" si="293"/>
        <v>0</v>
      </c>
    </row>
    <row r="401" spans="1:12" x14ac:dyDescent="0.25">
      <c r="A401" s="106" t="s">
        <v>34</v>
      </c>
      <c r="B401" s="103">
        <v>53</v>
      </c>
      <c r="C401" s="103">
        <v>0</v>
      </c>
      <c r="D401" s="2" t="s">
        <v>43</v>
      </c>
      <c r="E401" s="4">
        <v>853</v>
      </c>
      <c r="F401" s="2" t="s">
        <v>131</v>
      </c>
      <c r="G401" s="2" t="s">
        <v>43</v>
      </c>
      <c r="H401" s="3" t="s">
        <v>220</v>
      </c>
      <c r="I401" s="2" t="s">
        <v>35</v>
      </c>
      <c r="J401" s="20">
        <f t="shared" si="293"/>
        <v>1198000</v>
      </c>
      <c r="K401" s="20">
        <f t="shared" si="293"/>
        <v>0</v>
      </c>
      <c r="L401" s="20">
        <f t="shared" ref="L401" si="294">L402</f>
        <v>0</v>
      </c>
    </row>
    <row r="402" spans="1:12" x14ac:dyDescent="0.25">
      <c r="A402" s="106" t="s">
        <v>133</v>
      </c>
      <c r="B402" s="103">
        <v>53</v>
      </c>
      <c r="C402" s="103">
        <v>0</v>
      </c>
      <c r="D402" s="2" t="s">
        <v>43</v>
      </c>
      <c r="E402" s="4">
        <v>853</v>
      </c>
      <c r="F402" s="2" t="s">
        <v>131</v>
      </c>
      <c r="G402" s="2" t="s">
        <v>43</v>
      </c>
      <c r="H402" s="3" t="s">
        <v>220</v>
      </c>
      <c r="I402" s="2" t="s">
        <v>134</v>
      </c>
      <c r="J402" s="20">
        <f>'3.ВС'!J402</f>
        <v>1198000</v>
      </c>
      <c r="K402" s="20">
        <f>'3.ВС'!K402</f>
        <v>0</v>
      </c>
      <c r="L402" s="20">
        <f>'3.ВС'!L402</f>
        <v>0</v>
      </c>
    </row>
    <row r="403" spans="1:12" x14ac:dyDescent="0.25">
      <c r="A403" s="106" t="s">
        <v>183</v>
      </c>
      <c r="B403" s="103">
        <v>70</v>
      </c>
      <c r="C403" s="103"/>
      <c r="D403" s="2"/>
      <c r="E403" s="4"/>
      <c r="F403" s="2"/>
      <c r="G403" s="2"/>
      <c r="H403" s="2"/>
      <c r="I403" s="2"/>
      <c r="J403" s="20">
        <f t="shared" ref="J403" si="295">J404+J408+J417+J423</f>
        <v>0</v>
      </c>
      <c r="K403" s="20">
        <f t="shared" ref="K403" si="296">K404+K408+K417+K423</f>
        <v>-881.03</v>
      </c>
      <c r="L403" s="20">
        <f t="shared" ref="L403" si="297">L404+L408+L417+L423</f>
        <v>0.84</v>
      </c>
    </row>
    <row r="404" spans="1:12" hidden="1" x14ac:dyDescent="0.25">
      <c r="A404" s="106" t="s">
        <v>6</v>
      </c>
      <c r="B404" s="103">
        <v>70</v>
      </c>
      <c r="C404" s="103">
        <v>0</v>
      </c>
      <c r="D404" s="2" t="s">
        <v>176</v>
      </c>
      <c r="E404" s="4">
        <v>851</v>
      </c>
      <c r="F404" s="2"/>
      <c r="G404" s="2"/>
      <c r="H404" s="2"/>
      <c r="I404" s="2"/>
      <c r="J404" s="20">
        <f t="shared" ref="J404" si="298">J405</f>
        <v>0</v>
      </c>
      <c r="K404" s="20">
        <f t="shared" ref="K404" si="299">K405</f>
        <v>0</v>
      </c>
      <c r="L404" s="20">
        <f t="shared" ref="L404:L406" si="300">L405</f>
        <v>0</v>
      </c>
    </row>
    <row r="405" spans="1:12" ht="30" hidden="1" x14ac:dyDescent="0.25">
      <c r="A405" s="106" t="s">
        <v>97</v>
      </c>
      <c r="B405" s="103">
        <v>70</v>
      </c>
      <c r="C405" s="103">
        <v>0</v>
      </c>
      <c r="D405" s="2" t="s">
        <v>176</v>
      </c>
      <c r="E405" s="103">
        <v>851</v>
      </c>
      <c r="F405" s="2" t="s">
        <v>11</v>
      </c>
      <c r="G405" s="2" t="s">
        <v>104</v>
      </c>
      <c r="H405" s="2" t="s">
        <v>241</v>
      </c>
      <c r="I405" s="2"/>
      <c r="J405" s="20">
        <f t="shared" ref="J405:L406" si="301">J406</f>
        <v>0</v>
      </c>
      <c r="K405" s="20">
        <f t="shared" si="301"/>
        <v>0</v>
      </c>
      <c r="L405" s="20">
        <f t="shared" si="301"/>
        <v>0</v>
      </c>
    </row>
    <row r="406" spans="1:12" ht="30" hidden="1" x14ac:dyDescent="0.25">
      <c r="A406" s="106" t="s">
        <v>93</v>
      </c>
      <c r="B406" s="103">
        <v>70</v>
      </c>
      <c r="C406" s="103">
        <v>0</v>
      </c>
      <c r="D406" s="2" t="s">
        <v>176</v>
      </c>
      <c r="E406" s="103">
        <v>851</v>
      </c>
      <c r="F406" s="2" t="s">
        <v>11</v>
      </c>
      <c r="G406" s="2" t="s">
        <v>104</v>
      </c>
      <c r="H406" s="2" t="s">
        <v>241</v>
      </c>
      <c r="I406" s="2" t="s">
        <v>94</v>
      </c>
      <c r="J406" s="20">
        <f t="shared" si="301"/>
        <v>0</v>
      </c>
      <c r="K406" s="20">
        <f t="shared" si="301"/>
        <v>0</v>
      </c>
      <c r="L406" s="20">
        <f t="shared" si="300"/>
        <v>0</v>
      </c>
    </row>
    <row r="407" spans="1:12" ht="45" hidden="1" x14ac:dyDescent="0.25">
      <c r="A407" s="106" t="s">
        <v>95</v>
      </c>
      <c r="B407" s="103">
        <v>70</v>
      </c>
      <c r="C407" s="103">
        <v>0</v>
      </c>
      <c r="D407" s="2" t="s">
        <v>176</v>
      </c>
      <c r="E407" s="103">
        <v>851</v>
      </c>
      <c r="F407" s="2" t="s">
        <v>11</v>
      </c>
      <c r="G407" s="2" t="s">
        <v>104</v>
      </c>
      <c r="H407" s="2" t="s">
        <v>241</v>
      </c>
      <c r="I407" s="2" t="s">
        <v>96</v>
      </c>
      <c r="J407" s="20">
        <f>'3.ВС'!J238</f>
        <v>0</v>
      </c>
      <c r="K407" s="20">
        <f>'3.ВС'!K238</f>
        <v>0</v>
      </c>
      <c r="L407" s="20">
        <f>'3.ВС'!L238</f>
        <v>0</v>
      </c>
    </row>
    <row r="408" spans="1:12" ht="30" x14ac:dyDescent="0.25">
      <c r="A408" s="106" t="s">
        <v>125</v>
      </c>
      <c r="B408" s="103">
        <v>70</v>
      </c>
      <c r="C408" s="103">
        <v>0</v>
      </c>
      <c r="D408" s="2" t="s">
        <v>176</v>
      </c>
      <c r="E408" s="4">
        <v>853</v>
      </c>
      <c r="F408" s="2"/>
      <c r="G408" s="2"/>
      <c r="H408" s="2"/>
      <c r="I408" s="2"/>
      <c r="J408" s="20">
        <f t="shared" ref="J408" si="302">J409+J412+J414</f>
        <v>0</v>
      </c>
      <c r="K408" s="20">
        <f t="shared" ref="K408" si="303">K409+K412+K414</f>
        <v>-881.03</v>
      </c>
      <c r="L408" s="20">
        <f t="shared" ref="L408" si="304">L409+L412+L414</f>
        <v>0.84</v>
      </c>
    </row>
    <row r="409" spans="1:12" ht="60" hidden="1" x14ac:dyDescent="0.25">
      <c r="A409" s="107" t="s">
        <v>418</v>
      </c>
      <c r="B409" s="103">
        <v>70</v>
      </c>
      <c r="C409" s="103">
        <v>0</v>
      </c>
      <c r="D409" s="2" t="s">
        <v>176</v>
      </c>
      <c r="E409" s="103">
        <v>853</v>
      </c>
      <c r="F409" s="2"/>
      <c r="G409" s="2"/>
      <c r="H409" s="2" t="s">
        <v>420</v>
      </c>
      <c r="I409" s="2"/>
      <c r="J409" s="20">
        <f t="shared" ref="J409:L410" si="305">J410</f>
        <v>0</v>
      </c>
      <c r="K409" s="20">
        <f t="shared" si="305"/>
        <v>0</v>
      </c>
      <c r="L409" s="20">
        <f t="shared" si="305"/>
        <v>0</v>
      </c>
    </row>
    <row r="410" spans="1:12" ht="105" hidden="1" x14ac:dyDescent="0.25">
      <c r="A410" s="107" t="s">
        <v>15</v>
      </c>
      <c r="B410" s="103">
        <v>70</v>
      </c>
      <c r="C410" s="103">
        <v>0</v>
      </c>
      <c r="D410" s="2" t="s">
        <v>176</v>
      </c>
      <c r="E410" s="103">
        <v>853</v>
      </c>
      <c r="F410" s="2"/>
      <c r="G410" s="2"/>
      <c r="H410" s="2" t="s">
        <v>420</v>
      </c>
      <c r="I410" s="2" t="s">
        <v>17</v>
      </c>
      <c r="J410" s="20">
        <f t="shared" si="305"/>
        <v>0</v>
      </c>
      <c r="K410" s="20">
        <f t="shared" si="305"/>
        <v>0</v>
      </c>
      <c r="L410" s="20">
        <f t="shared" ref="L410" si="306">L411</f>
        <v>0</v>
      </c>
    </row>
    <row r="411" spans="1:12" ht="45" hidden="1" x14ac:dyDescent="0.25">
      <c r="A411" s="107" t="s">
        <v>265</v>
      </c>
      <c r="B411" s="103">
        <v>70</v>
      </c>
      <c r="C411" s="103">
        <v>0</v>
      </c>
      <c r="D411" s="2" t="s">
        <v>176</v>
      </c>
      <c r="E411" s="103">
        <v>853</v>
      </c>
      <c r="F411" s="2"/>
      <c r="G411" s="2"/>
      <c r="H411" s="2" t="s">
        <v>420</v>
      </c>
      <c r="I411" s="2" t="s">
        <v>18</v>
      </c>
      <c r="J411" s="20">
        <f>'3.ВС'!J385</f>
        <v>0</v>
      </c>
      <c r="K411" s="20">
        <f>'3.ВС'!K385</f>
        <v>0</v>
      </c>
      <c r="L411" s="20">
        <f>'3.ВС'!L385</f>
        <v>0</v>
      </c>
    </row>
    <row r="412" spans="1:12" x14ac:dyDescent="0.25">
      <c r="A412" s="106" t="s">
        <v>243</v>
      </c>
      <c r="B412" s="103">
        <v>70</v>
      </c>
      <c r="C412" s="103">
        <v>0</v>
      </c>
      <c r="D412" s="2" t="s">
        <v>176</v>
      </c>
      <c r="E412" s="103">
        <v>853</v>
      </c>
      <c r="F412" s="2"/>
      <c r="G412" s="2"/>
      <c r="H412" s="2" t="s">
        <v>248</v>
      </c>
      <c r="I412" s="2"/>
      <c r="J412" s="20">
        <f t="shared" ref="J412:L412" si="307">J413</f>
        <v>0</v>
      </c>
      <c r="K412" s="20">
        <f t="shared" si="307"/>
        <v>-881.03</v>
      </c>
      <c r="L412" s="20">
        <f t="shared" si="307"/>
        <v>0.84</v>
      </c>
    </row>
    <row r="413" spans="1:12" x14ac:dyDescent="0.25">
      <c r="A413" s="106" t="s">
        <v>128</v>
      </c>
      <c r="B413" s="103">
        <v>70</v>
      </c>
      <c r="C413" s="103">
        <v>0</v>
      </c>
      <c r="D413" s="2" t="s">
        <v>176</v>
      </c>
      <c r="E413" s="103">
        <v>853</v>
      </c>
      <c r="F413" s="2"/>
      <c r="G413" s="2"/>
      <c r="H413" s="2" t="s">
        <v>248</v>
      </c>
      <c r="I413" s="2" t="s">
        <v>129</v>
      </c>
      <c r="J413" s="20">
        <f>'3.ВС'!J393</f>
        <v>0</v>
      </c>
      <c r="K413" s="20">
        <f>'3.ВС'!K393</f>
        <v>-881.03</v>
      </c>
      <c r="L413" s="20">
        <f>'3.ВС'!L393</f>
        <v>0.84</v>
      </c>
    </row>
    <row r="414" spans="1:12" ht="30" hidden="1" x14ac:dyDescent="0.25">
      <c r="A414" s="106" t="s">
        <v>97</v>
      </c>
      <c r="B414" s="103">
        <v>70</v>
      </c>
      <c r="C414" s="103">
        <v>0</v>
      </c>
      <c r="D414" s="2" t="s">
        <v>176</v>
      </c>
      <c r="E414" s="103">
        <v>853</v>
      </c>
      <c r="F414" s="2" t="s">
        <v>11</v>
      </c>
      <c r="G414" s="2" t="s">
        <v>104</v>
      </c>
      <c r="H414" s="2" t="s">
        <v>241</v>
      </c>
      <c r="I414" s="2"/>
      <c r="J414" s="20">
        <f t="shared" ref="J414:L415" si="308">J415</f>
        <v>0</v>
      </c>
      <c r="K414" s="20">
        <f t="shared" si="308"/>
        <v>0</v>
      </c>
      <c r="L414" s="20">
        <f t="shared" si="308"/>
        <v>0</v>
      </c>
    </row>
    <row r="415" spans="1:12" hidden="1" x14ac:dyDescent="0.25">
      <c r="A415" s="107" t="s">
        <v>23</v>
      </c>
      <c r="B415" s="103">
        <v>70</v>
      </c>
      <c r="C415" s="103">
        <v>0</v>
      </c>
      <c r="D415" s="2" t="s">
        <v>176</v>
      </c>
      <c r="E415" s="103">
        <v>853</v>
      </c>
      <c r="F415" s="2" t="s">
        <v>11</v>
      </c>
      <c r="G415" s="2" t="s">
        <v>104</v>
      </c>
      <c r="H415" s="2" t="s">
        <v>241</v>
      </c>
      <c r="I415" s="2" t="s">
        <v>24</v>
      </c>
      <c r="J415" s="20">
        <f t="shared" si="308"/>
        <v>0</v>
      </c>
      <c r="K415" s="20">
        <f t="shared" si="308"/>
        <v>0</v>
      </c>
      <c r="L415" s="20">
        <f t="shared" ref="L415" si="309">L416</f>
        <v>0</v>
      </c>
    </row>
    <row r="416" spans="1:12" hidden="1" x14ac:dyDescent="0.25">
      <c r="A416" s="106" t="s">
        <v>128</v>
      </c>
      <c r="B416" s="103">
        <v>70</v>
      </c>
      <c r="C416" s="103">
        <v>0</v>
      </c>
      <c r="D416" s="2" t="s">
        <v>176</v>
      </c>
      <c r="E416" s="103">
        <v>853</v>
      </c>
      <c r="F416" s="2" t="s">
        <v>11</v>
      </c>
      <c r="G416" s="2" t="s">
        <v>104</v>
      </c>
      <c r="H416" s="2" t="s">
        <v>241</v>
      </c>
      <c r="I416" s="2" t="s">
        <v>129</v>
      </c>
      <c r="J416" s="20">
        <f>'3.ВС'!J389</f>
        <v>0</v>
      </c>
      <c r="K416" s="20">
        <f>'3.ВС'!K389</f>
        <v>0</v>
      </c>
      <c r="L416" s="20">
        <f>'3.ВС'!L389</f>
        <v>0</v>
      </c>
    </row>
    <row r="417" spans="1:12" ht="30" hidden="1" x14ac:dyDescent="0.25">
      <c r="A417" s="106" t="s">
        <v>138</v>
      </c>
      <c r="B417" s="4">
        <v>70</v>
      </c>
      <c r="C417" s="4">
        <v>0</v>
      </c>
      <c r="D417" s="2" t="s">
        <v>176</v>
      </c>
      <c r="E417" s="4">
        <v>854</v>
      </c>
      <c r="F417" s="4"/>
      <c r="G417" s="2"/>
      <c r="H417" s="2"/>
      <c r="I417" s="2"/>
      <c r="J417" s="20">
        <f t="shared" ref="J417:L417" si="310">J418</f>
        <v>0</v>
      </c>
      <c r="K417" s="20">
        <f t="shared" si="310"/>
        <v>0</v>
      </c>
      <c r="L417" s="20">
        <f t="shared" si="310"/>
        <v>0</v>
      </c>
    </row>
    <row r="418" spans="1:12" ht="45" hidden="1" x14ac:dyDescent="0.25">
      <c r="A418" s="106" t="s">
        <v>19</v>
      </c>
      <c r="B418" s="103">
        <v>70</v>
      </c>
      <c r="C418" s="103">
        <v>0</v>
      </c>
      <c r="D418" s="2" t="s">
        <v>176</v>
      </c>
      <c r="E418" s="103">
        <v>854</v>
      </c>
      <c r="F418" s="2" t="s">
        <v>16</v>
      </c>
      <c r="G418" s="2" t="s">
        <v>45</v>
      </c>
      <c r="H418" s="2" t="s">
        <v>185</v>
      </c>
      <c r="I418" s="2"/>
      <c r="J418" s="20">
        <f t="shared" ref="J418" si="311">J419+J422</f>
        <v>0</v>
      </c>
      <c r="K418" s="20">
        <f t="shared" ref="K418" si="312">K419+K422</f>
        <v>0</v>
      </c>
      <c r="L418" s="20">
        <f t="shared" ref="L418" si="313">L419+L422</f>
        <v>0</v>
      </c>
    </row>
    <row r="419" spans="1:12" ht="105" hidden="1" x14ac:dyDescent="0.25">
      <c r="A419" s="106" t="s">
        <v>15</v>
      </c>
      <c r="B419" s="103">
        <v>70</v>
      </c>
      <c r="C419" s="103">
        <v>0</v>
      </c>
      <c r="D419" s="2" t="s">
        <v>176</v>
      </c>
      <c r="E419" s="103">
        <v>854</v>
      </c>
      <c r="F419" s="2" t="s">
        <v>11</v>
      </c>
      <c r="G419" s="2" t="s">
        <v>45</v>
      </c>
      <c r="H419" s="2" t="s">
        <v>185</v>
      </c>
      <c r="I419" s="2" t="s">
        <v>17</v>
      </c>
      <c r="J419" s="20">
        <f t="shared" ref="J419:L419" si="314">J420</f>
        <v>0</v>
      </c>
      <c r="K419" s="20">
        <f t="shared" si="314"/>
        <v>0</v>
      </c>
      <c r="L419" s="20">
        <f t="shared" si="314"/>
        <v>0</v>
      </c>
    </row>
    <row r="420" spans="1:12" ht="45" hidden="1" x14ac:dyDescent="0.25">
      <c r="A420" s="106" t="s">
        <v>8</v>
      </c>
      <c r="B420" s="103">
        <v>70</v>
      </c>
      <c r="C420" s="103">
        <v>0</v>
      </c>
      <c r="D420" s="2" t="s">
        <v>176</v>
      </c>
      <c r="E420" s="103">
        <v>854</v>
      </c>
      <c r="F420" s="2" t="s">
        <v>11</v>
      </c>
      <c r="G420" s="2" t="s">
        <v>45</v>
      </c>
      <c r="H420" s="2" t="s">
        <v>185</v>
      </c>
      <c r="I420" s="2" t="s">
        <v>18</v>
      </c>
      <c r="J420" s="20">
        <f>'3.ВС'!J408</f>
        <v>0</v>
      </c>
      <c r="K420" s="20">
        <f>'3.ВС'!K408</f>
        <v>0</v>
      </c>
      <c r="L420" s="20">
        <f>'3.ВС'!L408</f>
        <v>0</v>
      </c>
    </row>
    <row r="421" spans="1:12" ht="45" hidden="1" x14ac:dyDescent="0.25">
      <c r="A421" s="107" t="s">
        <v>20</v>
      </c>
      <c r="B421" s="103">
        <v>70</v>
      </c>
      <c r="C421" s="103">
        <v>0</v>
      </c>
      <c r="D421" s="2" t="s">
        <v>176</v>
      </c>
      <c r="E421" s="103">
        <v>854</v>
      </c>
      <c r="F421" s="2" t="s">
        <v>11</v>
      </c>
      <c r="G421" s="2" t="s">
        <v>45</v>
      </c>
      <c r="H421" s="2" t="s">
        <v>185</v>
      </c>
      <c r="I421" s="2" t="s">
        <v>21</v>
      </c>
      <c r="J421" s="20">
        <f t="shared" ref="J421:L421" si="315">J422</f>
        <v>0</v>
      </c>
      <c r="K421" s="20">
        <f t="shared" si="315"/>
        <v>0</v>
      </c>
      <c r="L421" s="20">
        <f t="shared" si="315"/>
        <v>0</v>
      </c>
    </row>
    <row r="422" spans="1:12" ht="45" hidden="1" x14ac:dyDescent="0.25">
      <c r="A422" s="107" t="s">
        <v>9</v>
      </c>
      <c r="B422" s="103">
        <v>70</v>
      </c>
      <c r="C422" s="103">
        <v>0</v>
      </c>
      <c r="D422" s="2" t="s">
        <v>176</v>
      </c>
      <c r="E422" s="103">
        <v>854</v>
      </c>
      <c r="F422" s="2" t="s">
        <v>11</v>
      </c>
      <c r="G422" s="2" t="s">
        <v>45</v>
      </c>
      <c r="H422" s="2" t="s">
        <v>185</v>
      </c>
      <c r="I422" s="2" t="s">
        <v>22</v>
      </c>
      <c r="J422" s="20">
        <f>'3.ВС'!J410</f>
        <v>0</v>
      </c>
      <c r="K422" s="20">
        <f>'3.ВС'!K410</f>
        <v>0</v>
      </c>
      <c r="L422" s="20">
        <f>'3.ВС'!L410</f>
        <v>0</v>
      </c>
    </row>
    <row r="423" spans="1:12" ht="30" hidden="1" x14ac:dyDescent="0.25">
      <c r="A423" s="106" t="s">
        <v>141</v>
      </c>
      <c r="B423" s="103">
        <v>70</v>
      </c>
      <c r="C423" s="103">
        <v>0</v>
      </c>
      <c r="D423" s="2" t="s">
        <v>176</v>
      </c>
      <c r="E423" s="103">
        <v>857</v>
      </c>
      <c r="F423" s="2"/>
      <c r="G423" s="2"/>
      <c r="H423" s="2"/>
      <c r="I423" s="2"/>
      <c r="J423" s="20">
        <f t="shared" ref="J423" si="316">J424+J427+J430</f>
        <v>0</v>
      </c>
      <c r="K423" s="20">
        <f t="shared" ref="K423" si="317">K424+K427+K430</f>
        <v>0</v>
      </c>
      <c r="L423" s="20">
        <f t="shared" ref="L423" si="318">L424+L427+L430</f>
        <v>0</v>
      </c>
    </row>
    <row r="424" spans="1:12" ht="45" hidden="1" x14ac:dyDescent="0.25">
      <c r="A424" s="106" t="s">
        <v>19</v>
      </c>
      <c r="B424" s="103">
        <v>70</v>
      </c>
      <c r="C424" s="103">
        <v>0</v>
      </c>
      <c r="D424" s="2" t="s">
        <v>176</v>
      </c>
      <c r="E424" s="103">
        <v>857</v>
      </c>
      <c r="F424" s="2" t="s">
        <v>11</v>
      </c>
      <c r="G424" s="2" t="s">
        <v>100</v>
      </c>
      <c r="H424" s="2" t="s">
        <v>185</v>
      </c>
      <c r="I424" s="2"/>
      <c r="J424" s="20">
        <f t="shared" ref="J424:L425" si="319">J425</f>
        <v>0</v>
      </c>
      <c r="K424" s="20">
        <f t="shared" si="319"/>
        <v>0</v>
      </c>
      <c r="L424" s="20">
        <f t="shared" si="319"/>
        <v>0</v>
      </c>
    </row>
    <row r="425" spans="1:12" ht="45" hidden="1" x14ac:dyDescent="0.25">
      <c r="A425" s="107" t="s">
        <v>20</v>
      </c>
      <c r="B425" s="103">
        <v>70</v>
      </c>
      <c r="C425" s="103">
        <v>0</v>
      </c>
      <c r="D425" s="2" t="s">
        <v>176</v>
      </c>
      <c r="E425" s="103">
        <v>857</v>
      </c>
      <c r="F425" s="2" t="s">
        <v>11</v>
      </c>
      <c r="G425" s="2" t="s">
        <v>45</v>
      </c>
      <c r="H425" s="2" t="s">
        <v>185</v>
      </c>
      <c r="I425" s="2" t="s">
        <v>21</v>
      </c>
      <c r="J425" s="20">
        <f t="shared" si="319"/>
        <v>0</v>
      </c>
      <c r="K425" s="20">
        <f t="shared" si="319"/>
        <v>0</v>
      </c>
      <c r="L425" s="20">
        <f t="shared" ref="L425" si="320">L426</f>
        <v>0</v>
      </c>
    </row>
    <row r="426" spans="1:12" ht="45" hidden="1" x14ac:dyDescent="0.25">
      <c r="A426" s="107" t="s">
        <v>9</v>
      </c>
      <c r="B426" s="103">
        <v>70</v>
      </c>
      <c r="C426" s="103">
        <v>0</v>
      </c>
      <c r="D426" s="2" t="s">
        <v>176</v>
      </c>
      <c r="E426" s="103">
        <v>857</v>
      </c>
      <c r="F426" s="2" t="s">
        <v>11</v>
      </c>
      <c r="G426" s="2" t="s">
        <v>45</v>
      </c>
      <c r="H426" s="2" t="s">
        <v>185</v>
      </c>
      <c r="I426" s="2" t="s">
        <v>22</v>
      </c>
      <c r="J426" s="20">
        <f>'3.ВС'!J416</f>
        <v>0</v>
      </c>
      <c r="K426" s="20">
        <f>'3.ВС'!K416</f>
        <v>0</v>
      </c>
      <c r="L426" s="20">
        <f>'3.ВС'!L416</f>
        <v>0</v>
      </c>
    </row>
    <row r="427" spans="1:12" ht="60" hidden="1" x14ac:dyDescent="0.25">
      <c r="A427" s="106" t="s">
        <v>142</v>
      </c>
      <c r="B427" s="103">
        <v>70</v>
      </c>
      <c r="C427" s="103">
        <v>0</v>
      </c>
      <c r="D427" s="2" t="s">
        <v>176</v>
      </c>
      <c r="E427" s="103">
        <v>857</v>
      </c>
      <c r="F427" s="2" t="s">
        <v>11</v>
      </c>
      <c r="G427" s="2" t="s">
        <v>100</v>
      </c>
      <c r="H427" s="2" t="s">
        <v>222</v>
      </c>
      <c r="I427" s="2"/>
      <c r="J427" s="20">
        <f t="shared" ref="J427:L428" si="321">J428</f>
        <v>0</v>
      </c>
      <c r="K427" s="20">
        <f t="shared" si="321"/>
        <v>0</v>
      </c>
      <c r="L427" s="20">
        <f t="shared" si="321"/>
        <v>0</v>
      </c>
    </row>
    <row r="428" spans="1:12" ht="105" hidden="1" x14ac:dyDescent="0.25">
      <c r="A428" s="106" t="s">
        <v>15</v>
      </c>
      <c r="B428" s="103">
        <v>70</v>
      </c>
      <c r="C428" s="103">
        <v>0</v>
      </c>
      <c r="D428" s="2" t="s">
        <v>176</v>
      </c>
      <c r="E428" s="103">
        <v>857</v>
      </c>
      <c r="F428" s="2" t="s">
        <v>16</v>
      </c>
      <c r="G428" s="2" t="s">
        <v>100</v>
      </c>
      <c r="H428" s="2" t="s">
        <v>222</v>
      </c>
      <c r="I428" s="2" t="s">
        <v>17</v>
      </c>
      <c r="J428" s="20">
        <f t="shared" si="321"/>
        <v>0</v>
      </c>
      <c r="K428" s="20">
        <f t="shared" si="321"/>
        <v>0</v>
      </c>
      <c r="L428" s="20">
        <f t="shared" ref="L428" si="322">L429</f>
        <v>0</v>
      </c>
    </row>
    <row r="429" spans="1:12" ht="45" hidden="1" x14ac:dyDescent="0.25">
      <c r="A429" s="106" t="s">
        <v>8</v>
      </c>
      <c r="B429" s="103">
        <v>70</v>
      </c>
      <c r="C429" s="103">
        <v>0</v>
      </c>
      <c r="D429" s="2" t="s">
        <v>176</v>
      </c>
      <c r="E429" s="103">
        <v>857</v>
      </c>
      <c r="F429" s="2" t="s">
        <v>11</v>
      </c>
      <c r="G429" s="2" t="s">
        <v>100</v>
      </c>
      <c r="H429" s="2" t="s">
        <v>222</v>
      </c>
      <c r="I429" s="2" t="s">
        <v>18</v>
      </c>
      <c r="J429" s="20">
        <f>'3.ВС'!J419</f>
        <v>0</v>
      </c>
      <c r="K429" s="20">
        <f>'3.ВС'!K419</f>
        <v>0</v>
      </c>
      <c r="L429" s="20">
        <f>'3.ВС'!L419</f>
        <v>0</v>
      </c>
    </row>
    <row r="430" spans="1:12" ht="120" hidden="1" x14ac:dyDescent="0.25">
      <c r="A430" s="106" t="s">
        <v>144</v>
      </c>
      <c r="B430" s="103">
        <v>70</v>
      </c>
      <c r="C430" s="103">
        <v>0</v>
      </c>
      <c r="D430" s="2" t="s">
        <v>176</v>
      </c>
      <c r="E430" s="103">
        <v>857</v>
      </c>
      <c r="F430" s="2" t="s">
        <v>16</v>
      </c>
      <c r="G430" s="2" t="s">
        <v>100</v>
      </c>
      <c r="H430" s="2" t="s">
        <v>221</v>
      </c>
      <c r="I430" s="45"/>
      <c r="J430" s="20">
        <f t="shared" ref="J430:L431" si="323">J431</f>
        <v>0</v>
      </c>
      <c r="K430" s="20">
        <f t="shared" si="323"/>
        <v>0</v>
      </c>
      <c r="L430" s="20">
        <f t="shared" si="323"/>
        <v>0</v>
      </c>
    </row>
    <row r="431" spans="1:12" ht="45" hidden="1" x14ac:dyDescent="0.25">
      <c r="A431" s="107" t="s">
        <v>20</v>
      </c>
      <c r="B431" s="103">
        <v>70</v>
      </c>
      <c r="C431" s="103">
        <v>0</v>
      </c>
      <c r="D431" s="2" t="s">
        <v>176</v>
      </c>
      <c r="E431" s="103">
        <v>857</v>
      </c>
      <c r="F431" s="2" t="s">
        <v>11</v>
      </c>
      <c r="G431" s="2" t="s">
        <v>100</v>
      </c>
      <c r="H431" s="2" t="s">
        <v>221</v>
      </c>
      <c r="I431" s="2" t="s">
        <v>21</v>
      </c>
      <c r="J431" s="20">
        <f t="shared" si="323"/>
        <v>0</v>
      </c>
      <c r="K431" s="20">
        <f t="shared" si="323"/>
        <v>0</v>
      </c>
      <c r="L431" s="20">
        <f t="shared" ref="L431" si="324">L432</f>
        <v>0</v>
      </c>
    </row>
    <row r="432" spans="1:12" ht="45" hidden="1" x14ac:dyDescent="0.25">
      <c r="A432" s="107" t="s">
        <v>9</v>
      </c>
      <c r="B432" s="103">
        <v>70</v>
      </c>
      <c r="C432" s="103">
        <v>0</v>
      </c>
      <c r="D432" s="2" t="s">
        <v>176</v>
      </c>
      <c r="E432" s="103">
        <v>857</v>
      </c>
      <c r="F432" s="2" t="s">
        <v>11</v>
      </c>
      <c r="G432" s="2" t="s">
        <v>100</v>
      </c>
      <c r="H432" s="2" t="s">
        <v>221</v>
      </c>
      <c r="I432" s="2" t="s">
        <v>22</v>
      </c>
      <c r="J432" s="20">
        <f>'3.ВС'!J422</f>
        <v>0</v>
      </c>
      <c r="K432" s="20">
        <f>'3.ВС'!K422</f>
        <v>0</v>
      </c>
      <c r="L432" s="20">
        <f>'3.ВС'!L422</f>
        <v>0</v>
      </c>
    </row>
    <row r="433" spans="1:12" ht="23.25" customHeight="1" x14ac:dyDescent="0.25">
      <c r="A433" s="106" t="s">
        <v>146</v>
      </c>
      <c r="B433" s="103"/>
      <c r="C433" s="103"/>
      <c r="D433" s="2"/>
      <c r="E433" s="103"/>
      <c r="F433" s="2"/>
      <c r="G433" s="2"/>
      <c r="H433" s="2"/>
      <c r="I433" s="2"/>
      <c r="J433" s="20">
        <f t="shared" ref="J433" si="325">J8+J286+J384+J403</f>
        <v>19445854.460000001</v>
      </c>
      <c r="K433" s="20">
        <f t="shared" ref="K433" si="326">K8+K286+K384+K403</f>
        <v>-583446.85000000009</v>
      </c>
      <c r="L433" s="20">
        <f t="shared" ref="L433" si="327">L8+L286+L384+L403</f>
        <v>-621814</v>
      </c>
    </row>
    <row r="435" spans="1:12" x14ac:dyDescent="0.25">
      <c r="J435" s="129"/>
    </row>
  </sheetData>
  <mergeCells count="5">
    <mergeCell ref="A5:L5"/>
    <mergeCell ref="H4:L4"/>
    <mergeCell ref="H3:L3"/>
    <mergeCell ref="H2:L2"/>
    <mergeCell ref="H1:L1"/>
  </mergeCells>
  <pageMargins left="0.59055118110236227" right="0.51181102362204722" top="0.39370078740157483" bottom="0.39370078740157483"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2023-04-06T12:55:48Z</dcterms:modified>
</cp:coreProperties>
</file>